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侦查专业" sheetId="1" r:id="rId1"/>
    <sheet name="治安专业" sheetId="2" r:id="rId2"/>
    <sheet name="司法专业" sheetId="3" r:id="rId3"/>
  </sheets>
  <definedNames>
    <definedName name="_xlnm._FilterDatabase" localSheetId="0" hidden="1">侦查专业!$A$4:$P$40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<sst xmlns="http://schemas.openxmlformats.org/spreadsheetml/2006/main" count="194" uniqueCount="92">
  <si>
    <t xml:space="preserve">    中南财经政法大学2025届推免生情况汇总表(分专业排名）</t>
  </si>
  <si>
    <t xml:space="preserve"> 学院：刑事司法学院</t>
  </si>
  <si>
    <t>序号</t>
  </si>
  <si>
    <t>姓名</t>
  </si>
  <si>
    <t>所学专业</t>
  </si>
  <si>
    <t>英  语</t>
  </si>
  <si>
    <t>主干课成绩</t>
  </si>
  <si>
    <t>专业平均成绩</t>
  </si>
  <si>
    <t>专业成绩排名</t>
  </si>
  <si>
    <t>85%加权平均成绩</t>
  </si>
  <si>
    <t>奖励分</t>
  </si>
  <si>
    <t>15%加权奖励分</t>
  </si>
  <si>
    <t>综合加权总成绩</t>
  </si>
  <si>
    <t>备注</t>
  </si>
  <si>
    <t>四级</t>
  </si>
  <si>
    <t>六级</t>
  </si>
  <si>
    <t>平时</t>
  </si>
  <si>
    <t>一</t>
  </si>
  <si>
    <t>二</t>
  </si>
  <si>
    <t>三</t>
  </si>
  <si>
    <t>陈淑娴</t>
  </si>
  <si>
    <t>侦查学</t>
  </si>
  <si>
    <t>郭鑫</t>
  </si>
  <si>
    <t>李云清</t>
  </si>
  <si>
    <t>郭寒松</t>
  </si>
  <si>
    <t>雅思6.5</t>
  </si>
  <si>
    <t>胡智权</t>
  </si>
  <si>
    <t>李展宇</t>
  </si>
  <si>
    <t>路金钊</t>
  </si>
  <si>
    <t>蒋紫璇</t>
  </si>
  <si>
    <t>李朋吾</t>
  </si>
  <si>
    <t>林思涵</t>
  </si>
  <si>
    <t>许博</t>
  </si>
  <si>
    <t>王梓钰</t>
  </si>
  <si>
    <t>高云锦</t>
  </si>
  <si>
    <t>喻宇轩</t>
  </si>
  <si>
    <t>卢沿铮</t>
  </si>
  <si>
    <t>陈宇轩</t>
  </si>
  <si>
    <t>张宏扬</t>
  </si>
  <si>
    <t>李凌潇</t>
  </si>
  <si>
    <t>吴优</t>
  </si>
  <si>
    <t>张艺</t>
  </si>
  <si>
    <t>杨敏</t>
  </si>
  <si>
    <t>程俊逍</t>
  </si>
  <si>
    <t>罗楠蓓</t>
  </si>
  <si>
    <t>钟一畅</t>
  </si>
  <si>
    <t>姚凯译</t>
  </si>
  <si>
    <t>胡杨</t>
  </si>
  <si>
    <t>何梓涵</t>
  </si>
  <si>
    <t>丁雨晨</t>
  </si>
  <si>
    <t>陈慧婷</t>
  </si>
  <si>
    <t>李锦程</t>
  </si>
  <si>
    <t>熊浩良</t>
  </si>
  <si>
    <t>李扬</t>
  </si>
  <si>
    <t>励佳程杨</t>
  </si>
  <si>
    <t>黄子康</t>
  </si>
  <si>
    <t>齐嘉健</t>
  </si>
  <si>
    <t>王雨晨</t>
  </si>
  <si>
    <t xml:space="preserve">         中南财经政法大学2025届推免生情况汇总表(分专业排名）</t>
  </si>
  <si>
    <t>郭雲昊</t>
  </si>
  <si>
    <t>治安学</t>
  </si>
  <si>
    <t>朱蒋航</t>
  </si>
  <si>
    <t>袁培祯</t>
  </si>
  <si>
    <t>连凯杰</t>
  </si>
  <si>
    <t>金雯星</t>
  </si>
  <si>
    <t>张明清</t>
  </si>
  <si>
    <t>何一楷</t>
  </si>
  <si>
    <t>侯昊坤</t>
  </si>
  <si>
    <t>任梓铭</t>
  </si>
  <si>
    <t xml:space="preserve">        中南财经政法大学2025届推免生情况汇总表(分专业排名）</t>
  </si>
  <si>
    <t>洪诗盈</t>
  </si>
  <si>
    <t>法学（刑事司法方向）</t>
  </si>
  <si>
    <t>师云轩</t>
  </si>
  <si>
    <t>陈彦霖</t>
  </si>
  <si>
    <t>朱怀书</t>
  </si>
  <si>
    <t>聂伶美</t>
  </si>
  <si>
    <t>孙婧怡</t>
  </si>
  <si>
    <t>蒋仕宏</t>
  </si>
  <si>
    <t>张思颖</t>
  </si>
  <si>
    <t>皮文清</t>
  </si>
  <si>
    <t>张静怡</t>
  </si>
  <si>
    <t>王龙</t>
  </si>
  <si>
    <t>杨瑗旖</t>
  </si>
  <si>
    <t>闫煌玉</t>
  </si>
  <si>
    <t>廉小婷</t>
  </si>
  <si>
    <t>杨鹏</t>
  </si>
  <si>
    <t>姚亚菲</t>
  </si>
  <si>
    <t>刘思涵</t>
  </si>
  <si>
    <t>唐乙雯</t>
  </si>
  <si>
    <t>廖嘉悦</t>
  </si>
  <si>
    <t>罗媛梦鸽</t>
  </si>
  <si>
    <t>刘书栋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</si>
</sst>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3" xfId="0" applyFont="1" applyFill="1" applyBorder="1" applyAlignment="1">
      <alignment horizontal="justify" vertical="center" wrapText="1"/>
    </xf>
    <xf numFmtId="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justify" vertical="center" wrapText="1"/>
    </xf>
    <xf numFmtId="0" fontId="8" fillId="0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4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justify" wrapText="1"/>
    </xf>
    <xf numFmtId="0" fontId="1" fillId="0" borderId="0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vertical="justify" wrapText="1"/>
    </xf>
    <xf numFmtId="0" fontId="2" fillId="0" borderId="3" xfId="0" applyFont="1" applyFill="1" applyBorder="1" applyAlignment="1">
      <alignment horizontal="justify" vertical="center" wrapText="1"/>
    </xf>
    <xf numFmtId="0" fontId="9" fillId="0" borderId="3" xfId="0" applyFont="1" applyFill="1" applyBorder="1" applyAlignment="1">
      <alignment horizontal="center" vertical="justify" wrapText="1"/>
    </xf>
    <xf numFmtId="0" fontId="9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justify" vertical="justify" wrapText="1"/>
    </xf>
    <xf numFmtId="0" fontId="10" fillId="0" borderId="3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0"/>
  <sheetViews>
    <sheetView tabSelected="1" workbookViewId="0">
      <selection activeCell="N9" sqref="N9"/>
    </sheetView>
  </sheetViews>
  <sheetFormatPr defaultColWidth="9" defaultRowHeight="14.25"/>
  <cols>
    <col min="1" max="1" width="4.5" style="29" customWidth="1"/>
    <col min="2" max="2" width="7.875" style="20" customWidth="1"/>
    <col min="3" max="3" width="10.25" style="20" customWidth="1"/>
    <col min="4" max="6" width="6.125" style="29" customWidth="1"/>
    <col min="7" max="7" width="5.5" style="29" customWidth="1"/>
    <col min="8" max="8" width="5.25" style="29" customWidth="1"/>
    <col min="9" max="9" width="5.625" style="29" customWidth="1"/>
    <col min="10" max="10" width="7.35833333333333" style="29" customWidth="1"/>
    <col min="11" max="11" width="8.28333333333333" style="29" customWidth="1"/>
    <col min="12" max="12" width="8.70833333333333" style="29" customWidth="1"/>
    <col min="13" max="13" width="6.625" style="29" customWidth="1"/>
    <col min="14" max="14" width="10.75" style="29" customWidth="1"/>
    <col min="15" max="15" width="11.25" style="29" customWidth="1"/>
    <col min="16" max="16" width="10.975" style="30" customWidth="1"/>
    <col min="17" max="16383" width="9" style="20"/>
  </cols>
  <sheetData>
    <row r="1" ht="27" customHeight="1" spans="1:16">
      <c r="A1" s="22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4"/>
    </row>
    <row r="2" ht="28.95" customHeight="1" spans="1:16">
      <c r="A2" s="22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4"/>
    </row>
    <row r="3" s="28" customFormat="1" ht="13.5" spans="1:16">
      <c r="A3" s="13" t="s">
        <v>2</v>
      </c>
      <c r="B3" s="13" t="s">
        <v>3</v>
      </c>
      <c r="C3" s="13" t="s">
        <v>4</v>
      </c>
      <c r="D3" s="13" t="s">
        <v>5</v>
      </c>
      <c r="E3" s="13"/>
      <c r="F3" s="13"/>
      <c r="G3" s="13" t="s">
        <v>6</v>
      </c>
      <c r="H3" s="13"/>
      <c r="I3" s="13"/>
      <c r="J3" s="11" t="s">
        <v>7</v>
      </c>
      <c r="K3" s="11" t="s">
        <v>8</v>
      </c>
      <c r="L3" s="12" t="s">
        <v>9</v>
      </c>
      <c r="M3" s="13" t="s">
        <v>10</v>
      </c>
      <c r="N3" s="12" t="s">
        <v>11</v>
      </c>
      <c r="O3" s="13" t="s">
        <v>12</v>
      </c>
      <c r="P3" s="13" t="s">
        <v>13</v>
      </c>
    </row>
    <row r="4" s="28" customFormat="1" ht="13.5" spans="1:16">
      <c r="A4" s="13"/>
      <c r="B4" s="13"/>
      <c r="C4" s="13"/>
      <c r="D4" s="13" t="s">
        <v>14</v>
      </c>
      <c r="E4" s="13" t="s">
        <v>15</v>
      </c>
      <c r="F4" s="13" t="s">
        <v>16</v>
      </c>
      <c r="G4" s="13" t="s">
        <v>17</v>
      </c>
      <c r="H4" s="13" t="s">
        <v>18</v>
      </c>
      <c r="I4" s="13" t="s">
        <v>19</v>
      </c>
      <c r="J4" s="11"/>
      <c r="K4" s="11"/>
      <c r="L4" s="13"/>
      <c r="M4" s="13"/>
      <c r="N4" s="13"/>
      <c r="O4" s="13"/>
      <c r="P4" s="13"/>
    </row>
    <row r="5" ht="25" customHeight="1" spans="1:16">
      <c r="A5" s="32">
        <v>1</v>
      </c>
      <c r="B5" s="32" t="s">
        <v>20</v>
      </c>
      <c r="C5" s="32" t="s">
        <v>21</v>
      </c>
      <c r="D5" s="32">
        <v>570</v>
      </c>
      <c r="E5" s="32">
        <v>545</v>
      </c>
      <c r="F5" s="32">
        <v>92.3</v>
      </c>
      <c r="G5" s="32">
        <v>94</v>
      </c>
      <c r="H5" s="32">
        <v>97</v>
      </c>
      <c r="I5" s="32">
        <v>97</v>
      </c>
      <c r="J5" s="32">
        <v>95.27</v>
      </c>
      <c r="K5" s="32">
        <v>1</v>
      </c>
      <c r="L5" s="32">
        <f t="shared" ref="L5:L19" si="0">J5*0.85</f>
        <v>80.9795</v>
      </c>
      <c r="M5" s="32">
        <v>6</v>
      </c>
      <c r="N5" s="32">
        <f t="shared" ref="N5:N19" si="1">M5*0.15</f>
        <v>0.9</v>
      </c>
      <c r="O5" s="32">
        <f t="shared" ref="O5:O19" si="2">L5+N5</f>
        <v>81.8795</v>
      </c>
      <c r="P5" s="33"/>
    </row>
    <row r="6" s="19" customFormat="1" ht="30" customHeight="1" spans="1:16">
      <c r="A6" s="32">
        <v>2</v>
      </c>
      <c r="B6" s="32" t="s">
        <v>22</v>
      </c>
      <c r="C6" s="32" t="s">
        <v>21</v>
      </c>
      <c r="D6" s="32">
        <v>632</v>
      </c>
      <c r="E6" s="32">
        <v>597</v>
      </c>
      <c r="F6" s="32">
        <v>92.86</v>
      </c>
      <c r="G6" s="32">
        <v>94</v>
      </c>
      <c r="H6" s="32">
        <v>94</v>
      </c>
      <c r="I6" s="32">
        <v>92</v>
      </c>
      <c r="J6" s="32">
        <v>94.39</v>
      </c>
      <c r="K6" s="32">
        <v>2</v>
      </c>
      <c r="L6" s="32">
        <f t="shared" si="0"/>
        <v>80.2315</v>
      </c>
      <c r="M6" s="32">
        <v>10</v>
      </c>
      <c r="N6" s="32">
        <f t="shared" si="1"/>
        <v>1.5</v>
      </c>
      <c r="O6" s="32">
        <f t="shared" si="2"/>
        <v>81.7315</v>
      </c>
      <c r="P6" s="33"/>
    </row>
    <row r="7" s="19" customFormat="1" ht="32" customHeight="1" spans="1:16">
      <c r="A7" s="32">
        <v>3</v>
      </c>
      <c r="B7" s="33" t="s">
        <v>23</v>
      </c>
      <c r="C7" s="32" t="s">
        <v>21</v>
      </c>
      <c r="D7" s="32">
        <v>430</v>
      </c>
      <c r="E7" s="32">
        <v>432</v>
      </c>
      <c r="F7" s="32">
        <v>80.42</v>
      </c>
      <c r="G7" s="32">
        <v>93</v>
      </c>
      <c r="H7" s="32">
        <v>90</v>
      </c>
      <c r="I7" s="32">
        <v>92</v>
      </c>
      <c r="J7" s="32">
        <v>90.32</v>
      </c>
      <c r="K7" s="32">
        <v>35</v>
      </c>
      <c r="L7" s="32">
        <f t="shared" si="0"/>
        <v>76.772</v>
      </c>
      <c r="M7" s="32">
        <v>26.5</v>
      </c>
      <c r="N7" s="32">
        <f t="shared" si="1"/>
        <v>3.975</v>
      </c>
      <c r="O7" s="32">
        <f t="shared" si="2"/>
        <v>80.747</v>
      </c>
      <c r="P7" s="33"/>
    </row>
    <row r="8" s="19" customFormat="1" ht="25" customHeight="1" spans="1:16">
      <c r="A8" s="32">
        <v>4</v>
      </c>
      <c r="B8" s="32" t="s">
        <v>24</v>
      </c>
      <c r="C8" s="32" t="s">
        <v>21</v>
      </c>
      <c r="D8" s="32">
        <v>455</v>
      </c>
      <c r="E8" s="32" t="s">
        <v>25</v>
      </c>
      <c r="F8" s="32">
        <v>83.14</v>
      </c>
      <c r="G8" s="32">
        <v>94</v>
      </c>
      <c r="H8" s="32">
        <v>90</v>
      </c>
      <c r="I8" s="32">
        <v>96</v>
      </c>
      <c r="J8" s="32">
        <v>92.35</v>
      </c>
      <c r="K8" s="32">
        <v>14</v>
      </c>
      <c r="L8" s="32">
        <f t="shared" si="0"/>
        <v>78.4975</v>
      </c>
      <c r="M8" s="32">
        <v>13.5</v>
      </c>
      <c r="N8" s="32">
        <f t="shared" si="1"/>
        <v>2.025</v>
      </c>
      <c r="O8" s="32">
        <f t="shared" si="2"/>
        <v>80.5225</v>
      </c>
      <c r="P8" s="33"/>
    </row>
    <row r="9" s="19" customFormat="1" ht="25" customHeight="1" spans="1:16">
      <c r="A9" s="32">
        <v>5</v>
      </c>
      <c r="B9" s="32" t="s">
        <v>26</v>
      </c>
      <c r="C9" s="32" t="s">
        <v>21</v>
      </c>
      <c r="D9" s="32">
        <v>576</v>
      </c>
      <c r="E9" s="32">
        <v>520</v>
      </c>
      <c r="F9" s="32">
        <v>93</v>
      </c>
      <c r="G9" s="32">
        <v>94</v>
      </c>
      <c r="H9" s="32">
        <v>90</v>
      </c>
      <c r="I9" s="32">
        <v>96</v>
      </c>
      <c r="J9" s="32">
        <v>94.36</v>
      </c>
      <c r="K9" s="32">
        <v>3</v>
      </c>
      <c r="L9" s="32">
        <f t="shared" si="0"/>
        <v>80.206</v>
      </c>
      <c r="M9" s="32">
        <v>2</v>
      </c>
      <c r="N9" s="32">
        <f t="shared" si="1"/>
        <v>0.3</v>
      </c>
      <c r="O9" s="32">
        <f t="shared" si="2"/>
        <v>80.506</v>
      </c>
      <c r="P9" s="33"/>
    </row>
    <row r="10" s="19" customFormat="1" ht="29" customHeight="1" spans="1:16">
      <c r="A10" s="32">
        <v>6</v>
      </c>
      <c r="B10" s="32" t="s">
        <v>27</v>
      </c>
      <c r="C10" s="32" t="s">
        <v>21</v>
      </c>
      <c r="D10" s="32">
        <v>531</v>
      </c>
      <c r="E10" s="32">
        <v>475</v>
      </c>
      <c r="F10" s="32">
        <v>87.1</v>
      </c>
      <c r="G10" s="32">
        <v>92</v>
      </c>
      <c r="H10" s="32">
        <v>90</v>
      </c>
      <c r="I10" s="32">
        <v>95</v>
      </c>
      <c r="J10" s="32">
        <v>93.45</v>
      </c>
      <c r="K10" s="32">
        <v>5</v>
      </c>
      <c r="L10" s="32">
        <f t="shared" si="0"/>
        <v>79.4325</v>
      </c>
      <c r="M10" s="32">
        <v>6.5</v>
      </c>
      <c r="N10" s="32">
        <f t="shared" si="1"/>
        <v>0.975</v>
      </c>
      <c r="O10" s="32">
        <f t="shared" si="2"/>
        <v>80.4075</v>
      </c>
      <c r="P10" s="35"/>
    </row>
    <row r="11" s="19" customFormat="1" ht="42" customHeight="1" spans="1:16">
      <c r="A11" s="32">
        <v>7</v>
      </c>
      <c r="B11" s="32" t="s">
        <v>28</v>
      </c>
      <c r="C11" s="32" t="s">
        <v>21</v>
      </c>
      <c r="D11" s="32">
        <v>591</v>
      </c>
      <c r="E11" s="32">
        <v>574</v>
      </c>
      <c r="F11" s="32">
        <v>93.1</v>
      </c>
      <c r="G11" s="32">
        <v>91</v>
      </c>
      <c r="H11" s="32">
        <v>90</v>
      </c>
      <c r="I11" s="32">
        <v>91</v>
      </c>
      <c r="J11" s="32">
        <v>92.89</v>
      </c>
      <c r="K11" s="32">
        <v>10</v>
      </c>
      <c r="L11" s="32">
        <f t="shared" si="0"/>
        <v>78.9565</v>
      </c>
      <c r="M11" s="32">
        <v>9</v>
      </c>
      <c r="N11" s="32">
        <f t="shared" si="1"/>
        <v>1.35</v>
      </c>
      <c r="O11" s="32">
        <f t="shared" si="2"/>
        <v>80.3065</v>
      </c>
      <c r="P11" s="33"/>
    </row>
    <row r="12" s="19" customFormat="1" ht="25" customHeight="1" spans="1:16">
      <c r="A12" s="32">
        <v>8</v>
      </c>
      <c r="B12" s="32" t="s">
        <v>29</v>
      </c>
      <c r="C12" s="32" t="s">
        <v>21</v>
      </c>
      <c r="D12" s="32">
        <v>592</v>
      </c>
      <c r="E12" s="32">
        <v>520</v>
      </c>
      <c r="F12" s="32">
        <v>91.71</v>
      </c>
      <c r="G12" s="32">
        <v>96</v>
      </c>
      <c r="H12" s="32">
        <v>90</v>
      </c>
      <c r="I12" s="32">
        <v>83</v>
      </c>
      <c r="J12" s="32">
        <v>93.31</v>
      </c>
      <c r="K12" s="32">
        <v>6</v>
      </c>
      <c r="L12" s="32">
        <f t="shared" si="0"/>
        <v>79.3135</v>
      </c>
      <c r="M12" s="32">
        <v>4</v>
      </c>
      <c r="N12" s="32">
        <f t="shared" si="1"/>
        <v>0.6</v>
      </c>
      <c r="O12" s="32">
        <f t="shared" si="2"/>
        <v>79.9135</v>
      </c>
      <c r="P12" s="33"/>
    </row>
    <row r="13" s="19" customFormat="1" ht="25" customHeight="1" spans="1:16">
      <c r="A13" s="32">
        <v>9</v>
      </c>
      <c r="B13" s="32" t="s">
        <v>30</v>
      </c>
      <c r="C13" s="32" t="s">
        <v>21</v>
      </c>
      <c r="D13" s="32">
        <v>455</v>
      </c>
      <c r="E13" s="32">
        <v>456</v>
      </c>
      <c r="F13" s="32">
        <v>83.3</v>
      </c>
      <c r="G13" s="32">
        <v>95</v>
      </c>
      <c r="H13" s="32">
        <v>89</v>
      </c>
      <c r="I13" s="32">
        <v>96</v>
      </c>
      <c r="J13" s="32">
        <v>93.62</v>
      </c>
      <c r="K13" s="32">
        <v>4</v>
      </c>
      <c r="L13" s="32">
        <f t="shared" si="0"/>
        <v>79.577</v>
      </c>
      <c r="M13" s="32">
        <v>2</v>
      </c>
      <c r="N13" s="32">
        <f t="shared" si="1"/>
        <v>0.3</v>
      </c>
      <c r="O13" s="32">
        <f t="shared" si="2"/>
        <v>79.877</v>
      </c>
      <c r="P13" s="33"/>
    </row>
    <row r="14" s="19" customFormat="1" ht="25" customHeight="1" spans="1:16">
      <c r="A14" s="32">
        <v>10</v>
      </c>
      <c r="B14" s="32" t="s">
        <v>31</v>
      </c>
      <c r="C14" s="32" t="s">
        <v>21</v>
      </c>
      <c r="D14" s="32">
        <v>592</v>
      </c>
      <c r="E14" s="32">
        <v>529</v>
      </c>
      <c r="F14" s="32">
        <v>93.4</v>
      </c>
      <c r="G14" s="32">
        <v>94</v>
      </c>
      <c r="H14" s="32">
        <v>93</v>
      </c>
      <c r="I14" s="32">
        <v>98</v>
      </c>
      <c r="J14" s="32">
        <v>93.06</v>
      </c>
      <c r="K14" s="32">
        <v>8</v>
      </c>
      <c r="L14" s="32">
        <f t="shared" si="0"/>
        <v>79.101</v>
      </c>
      <c r="M14" s="32">
        <v>3</v>
      </c>
      <c r="N14" s="32">
        <f t="shared" si="1"/>
        <v>0.45</v>
      </c>
      <c r="O14" s="32">
        <f t="shared" si="2"/>
        <v>79.551</v>
      </c>
      <c r="P14" s="33"/>
    </row>
    <row r="15" s="19" customFormat="1" ht="25" customHeight="1" spans="1:16">
      <c r="A15" s="32">
        <v>11</v>
      </c>
      <c r="B15" s="32" t="s">
        <v>32</v>
      </c>
      <c r="C15" s="32" t="s">
        <v>21</v>
      </c>
      <c r="D15" s="32">
        <v>517</v>
      </c>
      <c r="E15" s="32">
        <v>493</v>
      </c>
      <c r="F15" s="32">
        <v>88.57</v>
      </c>
      <c r="G15" s="32">
        <v>94</v>
      </c>
      <c r="H15" s="32">
        <v>90</v>
      </c>
      <c r="I15" s="32">
        <v>92</v>
      </c>
      <c r="J15" s="32">
        <v>92.91</v>
      </c>
      <c r="K15" s="32">
        <v>9</v>
      </c>
      <c r="L15" s="32">
        <f t="shared" si="0"/>
        <v>78.9735</v>
      </c>
      <c r="M15" s="32">
        <v>3</v>
      </c>
      <c r="N15" s="32">
        <f t="shared" si="1"/>
        <v>0.45</v>
      </c>
      <c r="O15" s="32">
        <f t="shared" si="2"/>
        <v>79.4235</v>
      </c>
      <c r="P15" s="33"/>
    </row>
    <row r="16" s="19" customFormat="1" ht="25" customHeight="1" spans="1:16">
      <c r="A16" s="32">
        <v>12</v>
      </c>
      <c r="B16" s="32" t="s">
        <v>33</v>
      </c>
      <c r="C16" s="32" t="s">
        <v>21</v>
      </c>
      <c r="D16" s="32">
        <v>602</v>
      </c>
      <c r="E16" s="32">
        <v>514</v>
      </c>
      <c r="F16" s="32">
        <v>92.57</v>
      </c>
      <c r="G16" s="32">
        <v>90</v>
      </c>
      <c r="H16" s="32">
        <v>87</v>
      </c>
      <c r="I16" s="32">
        <v>88</v>
      </c>
      <c r="J16" s="32">
        <v>92.68</v>
      </c>
      <c r="K16" s="32">
        <v>12</v>
      </c>
      <c r="L16" s="32">
        <f t="shared" si="0"/>
        <v>78.778</v>
      </c>
      <c r="M16" s="32">
        <v>4</v>
      </c>
      <c r="N16" s="32">
        <f t="shared" si="1"/>
        <v>0.6</v>
      </c>
      <c r="O16" s="32">
        <f t="shared" si="2"/>
        <v>79.378</v>
      </c>
      <c r="P16" s="33"/>
    </row>
    <row r="17" s="19" customFormat="1" ht="35" customHeight="1" spans="1:16">
      <c r="A17" s="32">
        <v>13</v>
      </c>
      <c r="B17" s="32" t="s">
        <v>34</v>
      </c>
      <c r="C17" s="32" t="s">
        <v>21</v>
      </c>
      <c r="D17" s="32">
        <v>607</v>
      </c>
      <c r="E17" s="32">
        <v>621</v>
      </c>
      <c r="F17" s="32">
        <v>94.6</v>
      </c>
      <c r="G17" s="32">
        <v>93</v>
      </c>
      <c r="H17" s="32">
        <v>82</v>
      </c>
      <c r="I17" s="32">
        <v>94</v>
      </c>
      <c r="J17" s="32">
        <v>91.82</v>
      </c>
      <c r="K17" s="32">
        <v>19</v>
      </c>
      <c r="L17" s="32">
        <f t="shared" si="0"/>
        <v>78.047</v>
      </c>
      <c r="M17" s="32">
        <v>8.5</v>
      </c>
      <c r="N17" s="32">
        <f t="shared" si="1"/>
        <v>1.275</v>
      </c>
      <c r="O17" s="32">
        <f t="shared" si="2"/>
        <v>79.322</v>
      </c>
      <c r="P17" s="33"/>
    </row>
    <row r="18" s="19" customFormat="1" ht="25" customHeight="1" spans="1:16">
      <c r="A18" s="32">
        <v>14</v>
      </c>
      <c r="B18" s="32" t="s">
        <v>35</v>
      </c>
      <c r="C18" s="32" t="s">
        <v>21</v>
      </c>
      <c r="D18" s="32">
        <v>539</v>
      </c>
      <c r="E18" s="32">
        <v>564</v>
      </c>
      <c r="F18" s="32">
        <v>86.43</v>
      </c>
      <c r="G18" s="32">
        <v>94</v>
      </c>
      <c r="H18" s="32">
        <v>92</v>
      </c>
      <c r="I18" s="32">
        <v>91</v>
      </c>
      <c r="J18" s="32">
        <v>92.7</v>
      </c>
      <c r="K18" s="32">
        <v>11</v>
      </c>
      <c r="L18" s="32">
        <f t="shared" si="0"/>
        <v>78.795</v>
      </c>
      <c r="M18" s="32">
        <v>2.5</v>
      </c>
      <c r="N18" s="32">
        <f t="shared" si="1"/>
        <v>0.375</v>
      </c>
      <c r="O18" s="32">
        <f t="shared" si="2"/>
        <v>79.17</v>
      </c>
      <c r="P18" s="33"/>
    </row>
    <row r="19" s="19" customFormat="1" ht="36" customHeight="1" spans="1:16">
      <c r="A19" s="32">
        <v>15</v>
      </c>
      <c r="B19" s="32" t="s">
        <v>36</v>
      </c>
      <c r="C19" s="32" t="s">
        <v>21</v>
      </c>
      <c r="D19" s="32">
        <v>553</v>
      </c>
      <c r="E19" s="32">
        <v>477</v>
      </c>
      <c r="F19" s="32">
        <v>84.5</v>
      </c>
      <c r="G19" s="32">
        <v>94</v>
      </c>
      <c r="H19" s="32">
        <v>90</v>
      </c>
      <c r="I19" s="32">
        <v>90</v>
      </c>
      <c r="J19" s="32">
        <v>92.31</v>
      </c>
      <c r="K19" s="32">
        <v>15</v>
      </c>
      <c r="L19" s="32">
        <f t="shared" si="0"/>
        <v>78.4635</v>
      </c>
      <c r="M19" s="32">
        <v>4.5</v>
      </c>
      <c r="N19" s="32">
        <f t="shared" si="1"/>
        <v>0.675</v>
      </c>
      <c r="O19" s="32">
        <f t="shared" si="2"/>
        <v>79.1385</v>
      </c>
      <c r="P19" s="33"/>
    </row>
    <row r="20" s="19" customFormat="1" ht="25" customHeight="1" spans="1:16">
      <c r="A20" s="32">
        <v>16</v>
      </c>
      <c r="B20" s="32" t="s">
        <v>37</v>
      </c>
      <c r="C20" s="32" t="s">
        <v>21</v>
      </c>
      <c r="D20" s="32">
        <v>617</v>
      </c>
      <c r="E20" s="32">
        <v>589</v>
      </c>
      <c r="F20" s="32">
        <v>94.14</v>
      </c>
      <c r="G20" s="32">
        <v>93</v>
      </c>
      <c r="H20" s="32">
        <v>87</v>
      </c>
      <c r="I20" s="32">
        <v>91</v>
      </c>
      <c r="J20" s="32">
        <v>92.42</v>
      </c>
      <c r="K20" s="32">
        <v>13</v>
      </c>
      <c r="L20" s="32">
        <f t="shared" ref="L20:L40" si="3">J20*0.85</f>
        <v>78.557</v>
      </c>
      <c r="M20" s="32">
        <v>1</v>
      </c>
      <c r="N20" s="32">
        <f t="shared" ref="N20:N40" si="4">M20*0.15</f>
        <v>0.15</v>
      </c>
      <c r="O20" s="32">
        <f t="shared" ref="O20:O40" si="5">L20+N20</f>
        <v>78.707</v>
      </c>
      <c r="P20" s="33"/>
    </row>
    <row r="21" s="19" customFormat="1" ht="25" customHeight="1" spans="1:16">
      <c r="A21" s="32">
        <v>17</v>
      </c>
      <c r="B21" s="32" t="s">
        <v>38</v>
      </c>
      <c r="C21" s="32" t="s">
        <v>21</v>
      </c>
      <c r="D21" s="32">
        <v>543</v>
      </c>
      <c r="E21" s="32">
        <v>468</v>
      </c>
      <c r="F21" s="32">
        <v>87</v>
      </c>
      <c r="G21" s="32">
        <v>90</v>
      </c>
      <c r="H21" s="32">
        <v>86</v>
      </c>
      <c r="I21" s="32">
        <v>82</v>
      </c>
      <c r="J21" s="32">
        <v>91.54</v>
      </c>
      <c r="K21" s="32">
        <v>21</v>
      </c>
      <c r="L21" s="32">
        <f t="shared" si="3"/>
        <v>77.809</v>
      </c>
      <c r="M21" s="32">
        <v>5.5</v>
      </c>
      <c r="N21" s="32">
        <f t="shared" si="4"/>
        <v>0.825</v>
      </c>
      <c r="O21" s="32">
        <f t="shared" si="5"/>
        <v>78.634</v>
      </c>
      <c r="P21" s="33"/>
    </row>
    <row r="22" s="19" customFormat="1" ht="25" customHeight="1" spans="1:16">
      <c r="A22" s="32">
        <v>18</v>
      </c>
      <c r="B22" s="32" t="s">
        <v>39</v>
      </c>
      <c r="C22" s="32" t="s">
        <v>21</v>
      </c>
      <c r="D22" s="32">
        <v>658</v>
      </c>
      <c r="E22" s="32">
        <v>563</v>
      </c>
      <c r="F22" s="32">
        <v>92.5</v>
      </c>
      <c r="G22" s="32">
        <v>94</v>
      </c>
      <c r="H22" s="32">
        <v>92</v>
      </c>
      <c r="I22" s="32">
        <v>94</v>
      </c>
      <c r="J22" s="32">
        <v>92.03</v>
      </c>
      <c r="K22" s="32">
        <v>17</v>
      </c>
      <c r="L22" s="32">
        <f t="shared" si="3"/>
        <v>78.2255</v>
      </c>
      <c r="M22" s="32">
        <v>1.5</v>
      </c>
      <c r="N22" s="32">
        <f t="shared" si="4"/>
        <v>0.225</v>
      </c>
      <c r="O22" s="32">
        <f t="shared" si="5"/>
        <v>78.4505</v>
      </c>
      <c r="P22" s="33"/>
    </row>
    <row r="23" s="19" customFormat="1" ht="25" customHeight="1" spans="1:16">
      <c r="A23" s="32">
        <v>19</v>
      </c>
      <c r="B23" s="32" t="s">
        <v>40</v>
      </c>
      <c r="C23" s="32" t="s">
        <v>21</v>
      </c>
      <c r="D23" s="32">
        <v>516</v>
      </c>
      <c r="E23" s="32">
        <v>434</v>
      </c>
      <c r="F23" s="32">
        <v>86.57</v>
      </c>
      <c r="G23" s="32">
        <v>92</v>
      </c>
      <c r="H23" s="32">
        <v>92</v>
      </c>
      <c r="I23" s="32">
        <v>93</v>
      </c>
      <c r="J23" s="32">
        <v>91.84</v>
      </c>
      <c r="K23" s="32">
        <v>18</v>
      </c>
      <c r="L23" s="32">
        <f t="shared" si="3"/>
        <v>78.064</v>
      </c>
      <c r="M23" s="32">
        <v>1</v>
      </c>
      <c r="N23" s="32">
        <f t="shared" si="4"/>
        <v>0.15</v>
      </c>
      <c r="O23" s="32">
        <f t="shared" si="5"/>
        <v>78.214</v>
      </c>
      <c r="P23" s="35"/>
    </row>
    <row r="24" s="19" customFormat="1" ht="25" customHeight="1" spans="1:16">
      <c r="A24" s="32">
        <v>20</v>
      </c>
      <c r="B24" s="32" t="s">
        <v>41</v>
      </c>
      <c r="C24" s="32" t="s">
        <v>21</v>
      </c>
      <c r="D24" s="32">
        <v>558</v>
      </c>
      <c r="E24" s="32">
        <v>526</v>
      </c>
      <c r="F24" s="32">
        <v>91.4</v>
      </c>
      <c r="G24" s="32">
        <v>94</v>
      </c>
      <c r="H24" s="32">
        <v>90</v>
      </c>
      <c r="I24" s="32">
        <v>91</v>
      </c>
      <c r="J24" s="32">
        <v>91.46</v>
      </c>
      <c r="K24" s="32">
        <v>22</v>
      </c>
      <c r="L24" s="32">
        <f t="shared" si="3"/>
        <v>77.741</v>
      </c>
      <c r="M24" s="32">
        <v>3</v>
      </c>
      <c r="N24" s="32">
        <f t="shared" si="4"/>
        <v>0.45</v>
      </c>
      <c r="O24" s="32">
        <f t="shared" si="5"/>
        <v>78.191</v>
      </c>
      <c r="P24" s="33"/>
    </row>
    <row r="25" s="19" customFormat="1" ht="25" customHeight="1" spans="1:16">
      <c r="A25" s="32">
        <v>21</v>
      </c>
      <c r="B25" s="32" t="s">
        <v>42</v>
      </c>
      <c r="C25" s="32" t="s">
        <v>21</v>
      </c>
      <c r="D25" s="32">
        <v>543</v>
      </c>
      <c r="E25" s="32">
        <v>468</v>
      </c>
      <c r="F25" s="32">
        <v>88.14</v>
      </c>
      <c r="G25" s="32">
        <v>95</v>
      </c>
      <c r="H25" s="32">
        <v>88</v>
      </c>
      <c r="I25" s="32">
        <v>94</v>
      </c>
      <c r="J25" s="32">
        <v>91.7</v>
      </c>
      <c r="K25" s="32">
        <v>20</v>
      </c>
      <c r="L25" s="32">
        <f t="shared" si="3"/>
        <v>77.945</v>
      </c>
      <c r="M25" s="32">
        <v>1.5</v>
      </c>
      <c r="N25" s="32">
        <f t="shared" si="4"/>
        <v>0.225</v>
      </c>
      <c r="O25" s="32">
        <f t="shared" si="5"/>
        <v>78.17</v>
      </c>
      <c r="P25" s="33"/>
    </row>
    <row r="26" s="19" customFormat="1" ht="25" customHeight="1" spans="1:16">
      <c r="A26" s="32">
        <v>22</v>
      </c>
      <c r="B26" s="32" t="s">
        <v>43</v>
      </c>
      <c r="C26" s="32" t="s">
        <v>21</v>
      </c>
      <c r="D26" s="32">
        <v>578</v>
      </c>
      <c r="E26" s="32">
        <v>509</v>
      </c>
      <c r="F26" s="32">
        <v>88.5</v>
      </c>
      <c r="G26" s="32">
        <v>92</v>
      </c>
      <c r="H26" s="32">
        <v>92</v>
      </c>
      <c r="I26" s="32">
        <v>81</v>
      </c>
      <c r="J26" s="32">
        <v>91.01</v>
      </c>
      <c r="K26" s="32">
        <v>27</v>
      </c>
      <c r="L26" s="32">
        <f t="shared" si="3"/>
        <v>77.3585</v>
      </c>
      <c r="M26" s="32">
        <v>3.5</v>
      </c>
      <c r="N26" s="32">
        <f t="shared" si="4"/>
        <v>0.525</v>
      </c>
      <c r="O26" s="32">
        <f t="shared" si="5"/>
        <v>77.8835</v>
      </c>
      <c r="P26" s="36"/>
    </row>
    <row r="27" s="19" customFormat="1" ht="25" customHeight="1" spans="1:16">
      <c r="A27" s="32">
        <v>23</v>
      </c>
      <c r="B27" s="32" t="s">
        <v>44</v>
      </c>
      <c r="C27" s="32" t="s">
        <v>21</v>
      </c>
      <c r="D27" s="32">
        <v>593</v>
      </c>
      <c r="E27" s="32">
        <v>516</v>
      </c>
      <c r="F27" s="32">
        <v>81.9</v>
      </c>
      <c r="G27" s="32">
        <v>88</v>
      </c>
      <c r="H27" s="32">
        <v>87</v>
      </c>
      <c r="I27" s="32">
        <v>94</v>
      </c>
      <c r="J27" s="32">
        <v>91.05</v>
      </c>
      <c r="K27" s="32">
        <v>25</v>
      </c>
      <c r="L27" s="32">
        <f t="shared" si="3"/>
        <v>77.3925</v>
      </c>
      <c r="M27" s="32">
        <v>2.5</v>
      </c>
      <c r="N27" s="32">
        <f t="shared" si="4"/>
        <v>0.375</v>
      </c>
      <c r="O27" s="32">
        <f t="shared" si="5"/>
        <v>77.7675</v>
      </c>
      <c r="P27" s="33"/>
    </row>
    <row r="28" s="19" customFormat="1" ht="25" customHeight="1" spans="1:16">
      <c r="A28" s="32">
        <v>24</v>
      </c>
      <c r="B28" s="32" t="s">
        <v>45</v>
      </c>
      <c r="C28" s="32" t="s">
        <v>21</v>
      </c>
      <c r="D28" s="32">
        <v>602</v>
      </c>
      <c r="E28" s="32">
        <v>538</v>
      </c>
      <c r="F28" s="32">
        <v>87.8</v>
      </c>
      <c r="G28" s="32">
        <v>89</v>
      </c>
      <c r="H28" s="32">
        <v>86</v>
      </c>
      <c r="I28" s="32">
        <v>96</v>
      </c>
      <c r="J28" s="32">
        <v>91.05</v>
      </c>
      <c r="K28" s="32">
        <v>26</v>
      </c>
      <c r="L28" s="32">
        <f t="shared" si="3"/>
        <v>77.3925</v>
      </c>
      <c r="M28" s="32">
        <v>2</v>
      </c>
      <c r="N28" s="32">
        <f t="shared" si="4"/>
        <v>0.3</v>
      </c>
      <c r="O28" s="32">
        <f t="shared" si="5"/>
        <v>77.6925</v>
      </c>
      <c r="P28" s="35"/>
    </row>
    <row r="29" s="19" customFormat="1" ht="25" customHeight="1" spans="1:16">
      <c r="A29" s="32">
        <v>25</v>
      </c>
      <c r="B29" s="32" t="s">
        <v>46</v>
      </c>
      <c r="C29" s="32" t="s">
        <v>21</v>
      </c>
      <c r="D29" s="32">
        <v>494</v>
      </c>
      <c r="E29" s="32">
        <v>441</v>
      </c>
      <c r="F29" s="32">
        <v>86</v>
      </c>
      <c r="G29" s="32">
        <v>92</v>
      </c>
      <c r="H29" s="32">
        <v>91</v>
      </c>
      <c r="I29" s="32">
        <v>88</v>
      </c>
      <c r="J29" s="32">
        <v>90.64</v>
      </c>
      <c r="K29" s="32">
        <v>29</v>
      </c>
      <c r="L29" s="32">
        <f t="shared" si="3"/>
        <v>77.044</v>
      </c>
      <c r="M29" s="32">
        <v>1.5</v>
      </c>
      <c r="N29" s="32">
        <f t="shared" si="4"/>
        <v>0.225</v>
      </c>
      <c r="O29" s="32">
        <f t="shared" si="5"/>
        <v>77.269</v>
      </c>
      <c r="P29" s="37"/>
    </row>
    <row r="30" s="19" customFormat="1" ht="25" customHeight="1" spans="1:16">
      <c r="A30" s="32">
        <v>26</v>
      </c>
      <c r="B30" s="32" t="s">
        <v>47</v>
      </c>
      <c r="C30" s="32" t="s">
        <v>21</v>
      </c>
      <c r="D30" s="32">
        <v>534</v>
      </c>
      <c r="E30" s="32">
        <v>554</v>
      </c>
      <c r="F30" s="32">
        <v>90.57</v>
      </c>
      <c r="G30" s="32">
        <v>93</v>
      </c>
      <c r="H30" s="32">
        <v>86</v>
      </c>
      <c r="I30" s="32">
        <v>89</v>
      </c>
      <c r="J30" s="32">
        <v>90.66</v>
      </c>
      <c r="K30" s="32">
        <v>28</v>
      </c>
      <c r="L30" s="32">
        <f t="shared" si="3"/>
        <v>77.061</v>
      </c>
      <c r="M30" s="32">
        <v>0.5</v>
      </c>
      <c r="N30" s="32">
        <f t="shared" si="4"/>
        <v>0.075</v>
      </c>
      <c r="O30" s="32">
        <f t="shared" si="5"/>
        <v>77.136</v>
      </c>
      <c r="P30" s="33"/>
    </row>
    <row r="31" s="19" customFormat="1" ht="25" customHeight="1" spans="1:16">
      <c r="A31" s="32">
        <v>27</v>
      </c>
      <c r="B31" s="32" t="s">
        <v>48</v>
      </c>
      <c r="C31" s="32" t="s">
        <v>21</v>
      </c>
      <c r="D31" s="32">
        <v>611</v>
      </c>
      <c r="E31" s="32">
        <v>465</v>
      </c>
      <c r="F31" s="32">
        <v>82.5</v>
      </c>
      <c r="G31" s="32">
        <v>93</v>
      </c>
      <c r="H31" s="32">
        <v>88</v>
      </c>
      <c r="I31" s="32">
        <v>91</v>
      </c>
      <c r="J31" s="32">
        <v>90.55</v>
      </c>
      <c r="K31" s="32">
        <v>30</v>
      </c>
      <c r="L31" s="32">
        <f t="shared" si="3"/>
        <v>76.9675</v>
      </c>
      <c r="M31" s="32">
        <v>1</v>
      </c>
      <c r="N31" s="32">
        <f t="shared" si="4"/>
        <v>0.15</v>
      </c>
      <c r="O31" s="32">
        <f t="shared" si="5"/>
        <v>77.1175</v>
      </c>
      <c r="P31" s="33"/>
    </row>
    <row r="32" s="19" customFormat="1" ht="25" customHeight="1" spans="1:16">
      <c r="A32" s="32">
        <v>28</v>
      </c>
      <c r="B32" s="32" t="s">
        <v>49</v>
      </c>
      <c r="C32" s="32" t="s">
        <v>21</v>
      </c>
      <c r="D32" s="32">
        <v>499</v>
      </c>
      <c r="E32" s="32">
        <v>437</v>
      </c>
      <c r="F32" s="32">
        <v>80.57</v>
      </c>
      <c r="G32" s="32">
        <v>89</v>
      </c>
      <c r="H32" s="32">
        <v>85</v>
      </c>
      <c r="I32" s="32">
        <v>92</v>
      </c>
      <c r="J32" s="32">
        <v>90.34</v>
      </c>
      <c r="K32" s="32">
        <v>34</v>
      </c>
      <c r="L32" s="32">
        <f t="shared" si="3"/>
        <v>76.789</v>
      </c>
      <c r="M32" s="32">
        <v>2</v>
      </c>
      <c r="N32" s="32">
        <f t="shared" si="4"/>
        <v>0.3</v>
      </c>
      <c r="O32" s="32">
        <f t="shared" si="5"/>
        <v>77.089</v>
      </c>
      <c r="P32" s="33"/>
    </row>
    <row r="33" s="19" customFormat="1" ht="25" customHeight="1" spans="1:16">
      <c r="A33" s="32">
        <v>29</v>
      </c>
      <c r="B33" s="32" t="s">
        <v>50</v>
      </c>
      <c r="C33" s="32" t="s">
        <v>21</v>
      </c>
      <c r="D33" s="32">
        <v>549</v>
      </c>
      <c r="E33" s="32">
        <v>462</v>
      </c>
      <c r="F33" s="32">
        <v>83</v>
      </c>
      <c r="G33" s="32">
        <v>87</v>
      </c>
      <c r="H33" s="32">
        <v>85</v>
      </c>
      <c r="I33" s="32">
        <v>87</v>
      </c>
      <c r="J33" s="32">
        <v>90.3</v>
      </c>
      <c r="K33" s="32">
        <v>36</v>
      </c>
      <c r="L33" s="32">
        <f t="shared" si="3"/>
        <v>76.755</v>
      </c>
      <c r="M33" s="32">
        <v>1</v>
      </c>
      <c r="N33" s="32">
        <f t="shared" si="4"/>
        <v>0.15</v>
      </c>
      <c r="O33" s="32">
        <f t="shared" si="5"/>
        <v>76.905</v>
      </c>
      <c r="P33" s="33"/>
    </row>
    <row r="34" s="19" customFormat="1" ht="25" customHeight="1" spans="1:16">
      <c r="A34" s="32">
        <v>30</v>
      </c>
      <c r="B34" s="32" t="s">
        <v>51</v>
      </c>
      <c r="C34" s="32" t="s">
        <v>21</v>
      </c>
      <c r="D34" s="32">
        <v>600</v>
      </c>
      <c r="E34" s="32">
        <v>477</v>
      </c>
      <c r="F34" s="32">
        <v>89</v>
      </c>
      <c r="G34" s="32">
        <v>96</v>
      </c>
      <c r="H34" s="32">
        <v>82</v>
      </c>
      <c r="I34" s="32">
        <v>92</v>
      </c>
      <c r="J34" s="32">
        <v>90.22</v>
      </c>
      <c r="K34" s="32">
        <v>39</v>
      </c>
      <c r="L34" s="32">
        <f t="shared" si="3"/>
        <v>76.687</v>
      </c>
      <c r="M34" s="32">
        <v>0.5</v>
      </c>
      <c r="N34" s="32">
        <f t="shared" si="4"/>
        <v>0.075</v>
      </c>
      <c r="O34" s="32">
        <f t="shared" si="5"/>
        <v>76.762</v>
      </c>
      <c r="P34" s="33"/>
    </row>
    <row r="35" ht="25" customHeight="1" spans="1:16">
      <c r="A35" s="32">
        <v>31</v>
      </c>
      <c r="B35" s="32" t="s">
        <v>52</v>
      </c>
      <c r="C35" s="32" t="s">
        <v>21</v>
      </c>
      <c r="D35" s="32">
        <v>563</v>
      </c>
      <c r="E35" s="32">
        <v>443</v>
      </c>
      <c r="F35" s="32">
        <v>87.28</v>
      </c>
      <c r="G35" s="32">
        <v>89</v>
      </c>
      <c r="H35" s="32">
        <v>81</v>
      </c>
      <c r="I35" s="32">
        <v>90</v>
      </c>
      <c r="J35" s="32">
        <v>90.13</v>
      </c>
      <c r="K35" s="32">
        <v>41</v>
      </c>
      <c r="L35" s="32">
        <f t="shared" si="3"/>
        <v>76.6105</v>
      </c>
      <c r="M35" s="32">
        <v>0.5</v>
      </c>
      <c r="N35" s="32">
        <f t="shared" si="4"/>
        <v>0.075</v>
      </c>
      <c r="O35" s="32">
        <f t="shared" si="5"/>
        <v>76.6855</v>
      </c>
      <c r="P35" s="33"/>
    </row>
    <row r="36" ht="25" customHeight="1" spans="1:16">
      <c r="A36" s="32">
        <v>32</v>
      </c>
      <c r="B36" s="32" t="s">
        <v>53</v>
      </c>
      <c r="C36" s="32" t="s">
        <v>21</v>
      </c>
      <c r="D36" s="32">
        <v>470</v>
      </c>
      <c r="E36" s="32">
        <v>459</v>
      </c>
      <c r="F36" s="32">
        <v>86.14</v>
      </c>
      <c r="G36" s="32">
        <v>91</v>
      </c>
      <c r="H36" s="32">
        <v>87</v>
      </c>
      <c r="I36" s="32">
        <v>87</v>
      </c>
      <c r="J36" s="32">
        <v>89.43</v>
      </c>
      <c r="K36" s="32">
        <v>45</v>
      </c>
      <c r="L36" s="32">
        <f t="shared" si="3"/>
        <v>76.0155</v>
      </c>
      <c r="M36" s="32">
        <v>0.5</v>
      </c>
      <c r="N36" s="32">
        <f t="shared" si="4"/>
        <v>0.075</v>
      </c>
      <c r="O36" s="32">
        <f t="shared" si="5"/>
        <v>76.0905</v>
      </c>
      <c r="P36" s="33"/>
    </row>
    <row r="37" ht="25" customHeight="1" spans="1:16">
      <c r="A37" s="32">
        <v>33</v>
      </c>
      <c r="B37" s="32" t="s">
        <v>54</v>
      </c>
      <c r="C37" s="32" t="s">
        <v>21</v>
      </c>
      <c r="D37" s="32">
        <v>455</v>
      </c>
      <c r="E37" s="32">
        <v>480</v>
      </c>
      <c r="F37" s="32">
        <v>83</v>
      </c>
      <c r="G37" s="32">
        <v>94</v>
      </c>
      <c r="H37" s="32">
        <v>88</v>
      </c>
      <c r="I37" s="32">
        <v>81</v>
      </c>
      <c r="J37" s="32">
        <v>88.49</v>
      </c>
      <c r="K37" s="32">
        <v>63</v>
      </c>
      <c r="L37" s="32">
        <f t="shared" si="3"/>
        <v>75.2165</v>
      </c>
      <c r="M37" s="32">
        <v>4</v>
      </c>
      <c r="N37" s="32">
        <f t="shared" si="4"/>
        <v>0.6</v>
      </c>
      <c r="O37" s="32">
        <f t="shared" si="5"/>
        <v>75.8165</v>
      </c>
      <c r="P37" s="35"/>
    </row>
    <row r="38" ht="25" customHeight="1" spans="1:16">
      <c r="A38" s="32">
        <v>34</v>
      </c>
      <c r="B38" s="32" t="s">
        <v>55</v>
      </c>
      <c r="C38" s="32" t="s">
        <v>21</v>
      </c>
      <c r="D38" s="32">
        <v>621</v>
      </c>
      <c r="E38" s="32">
        <v>571</v>
      </c>
      <c r="F38" s="32">
        <v>91</v>
      </c>
      <c r="G38" s="32">
        <v>87</v>
      </c>
      <c r="H38" s="32">
        <v>81</v>
      </c>
      <c r="I38" s="32">
        <v>89</v>
      </c>
      <c r="J38" s="32">
        <v>88.87</v>
      </c>
      <c r="K38" s="32">
        <v>57</v>
      </c>
      <c r="L38" s="32">
        <f t="shared" si="3"/>
        <v>75.5395</v>
      </c>
      <c r="M38" s="32">
        <v>1</v>
      </c>
      <c r="N38" s="32">
        <f t="shared" si="4"/>
        <v>0.15</v>
      </c>
      <c r="O38" s="32">
        <f t="shared" si="5"/>
        <v>75.6895</v>
      </c>
      <c r="P38" s="33"/>
    </row>
    <row r="39" ht="25" customHeight="1" spans="1:16">
      <c r="A39" s="32">
        <v>35</v>
      </c>
      <c r="B39" s="32" t="s">
        <v>56</v>
      </c>
      <c r="C39" s="32" t="s">
        <v>21</v>
      </c>
      <c r="D39" s="32">
        <v>551</v>
      </c>
      <c r="E39" s="32">
        <v>534</v>
      </c>
      <c r="F39" s="32">
        <v>93</v>
      </c>
      <c r="G39" s="32">
        <v>82</v>
      </c>
      <c r="H39" s="32">
        <v>80</v>
      </c>
      <c r="I39" s="32">
        <v>87</v>
      </c>
      <c r="J39" s="32">
        <v>88.68</v>
      </c>
      <c r="K39" s="32">
        <v>61</v>
      </c>
      <c r="L39" s="32">
        <f t="shared" si="3"/>
        <v>75.378</v>
      </c>
      <c r="M39" s="32">
        <v>1</v>
      </c>
      <c r="N39" s="32">
        <f t="shared" si="4"/>
        <v>0.15</v>
      </c>
      <c r="O39" s="32">
        <f t="shared" si="5"/>
        <v>75.528</v>
      </c>
      <c r="P39" s="33"/>
    </row>
    <row r="40" ht="25" customHeight="1" spans="1:16">
      <c r="A40" s="32">
        <v>36</v>
      </c>
      <c r="B40" s="32" t="s">
        <v>57</v>
      </c>
      <c r="C40" s="32" t="s">
        <v>21</v>
      </c>
      <c r="D40" s="32">
        <v>576</v>
      </c>
      <c r="E40" s="32">
        <v>513</v>
      </c>
      <c r="F40" s="32">
        <v>93.5</v>
      </c>
      <c r="G40" s="32">
        <v>80</v>
      </c>
      <c r="H40" s="32">
        <v>89</v>
      </c>
      <c r="I40" s="32">
        <v>87</v>
      </c>
      <c r="J40" s="32">
        <v>88.44</v>
      </c>
      <c r="K40" s="32">
        <v>64</v>
      </c>
      <c r="L40" s="32">
        <f t="shared" si="3"/>
        <v>75.174</v>
      </c>
      <c r="M40" s="32">
        <v>0.5</v>
      </c>
      <c r="N40" s="32">
        <f t="shared" si="4"/>
        <v>0.075</v>
      </c>
      <c r="O40" s="32">
        <f t="shared" si="5"/>
        <v>75.249</v>
      </c>
      <c r="P40" s="33"/>
    </row>
  </sheetData>
  <autoFilter ref="A4:P40">
    <extLst/>
  </autoFilter>
  <sortState ref="A5:W40">
    <sortCondition ref="O5:O40" descending="1"/>
  </sortState>
  <mergeCells count="14">
    <mergeCell ref="A1:P1"/>
    <mergeCell ref="A2:P2"/>
    <mergeCell ref="D3:F3"/>
    <mergeCell ref="G3:I3"/>
    <mergeCell ref="A3:A4"/>
    <mergeCell ref="B3:B4"/>
    <mergeCell ref="C3:C4"/>
    <mergeCell ref="J3:J4"/>
    <mergeCell ref="K3:K4"/>
    <mergeCell ref="L3:L4"/>
    <mergeCell ref="M3:M4"/>
    <mergeCell ref="N3:N4"/>
    <mergeCell ref="O3:O4"/>
    <mergeCell ref="P3:P4"/>
  </mergeCells>
  <printOptions horizontalCentered="1"/>
  <pageMargins left="0.196527777777778" right="0.196527777777778" top="0.314583333333333" bottom="0.314583333333333" header="0.511805555555556" footer="0.511805555555556"/>
  <pageSetup paperSize="8" scale="51" fitToWidth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workbookViewId="0">
      <selection activeCell="J9" sqref="J9"/>
    </sheetView>
  </sheetViews>
  <sheetFormatPr defaultColWidth="9" defaultRowHeight="14.25"/>
  <cols>
    <col min="1" max="1" width="2.625" style="20" customWidth="1"/>
    <col min="2" max="2" width="7" style="20" customWidth="1"/>
    <col min="3" max="3" width="8.625" style="20" customWidth="1"/>
    <col min="4" max="4" width="4.625" style="20" customWidth="1"/>
    <col min="5" max="5" width="8.125" style="20" customWidth="1"/>
    <col min="6" max="6" width="6.375" style="20" customWidth="1"/>
    <col min="7" max="9" width="3.375" style="20" customWidth="1"/>
    <col min="10" max="10" width="7.075" style="20" customWidth="1"/>
    <col min="11" max="11" width="6.625" style="20" customWidth="1"/>
    <col min="12" max="12" width="8.375" style="20" customWidth="1"/>
    <col min="13" max="13" width="6.625" style="20" customWidth="1"/>
    <col min="14" max="14" width="6.375" style="20" customWidth="1"/>
    <col min="15" max="15" width="8.625" style="20" customWidth="1"/>
    <col min="16" max="16" width="8.75" style="21" customWidth="1"/>
    <col min="17" max="25" width="9" style="20"/>
    <col min="26" max="16378" width="22.225" style="20"/>
    <col min="16379" max="16384" width="9" style="20"/>
  </cols>
  <sheetData>
    <row r="1" ht="31" customHeight="1" spans="1:16">
      <c r="A1" s="22" t="s">
        <v>58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4"/>
      <c r="O1" s="24"/>
      <c r="P1" s="25"/>
    </row>
    <row r="2" ht="29.05" customHeight="1" spans="1:16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5"/>
    </row>
    <row r="3" s="18" customFormat="1" ht="30" customHeight="1" spans="1:16">
      <c r="A3" s="13" t="s">
        <v>2</v>
      </c>
      <c r="B3" s="13" t="s">
        <v>3</v>
      </c>
      <c r="C3" s="13" t="s">
        <v>4</v>
      </c>
      <c r="D3" s="13" t="s">
        <v>5</v>
      </c>
      <c r="E3" s="13"/>
      <c r="F3" s="13"/>
      <c r="G3" s="13" t="s">
        <v>6</v>
      </c>
      <c r="H3" s="13"/>
      <c r="I3" s="13"/>
      <c r="J3" s="13" t="s">
        <v>7</v>
      </c>
      <c r="K3" s="26" t="s">
        <v>8</v>
      </c>
      <c r="L3" s="12" t="s">
        <v>9</v>
      </c>
      <c r="M3" s="13" t="s">
        <v>10</v>
      </c>
      <c r="N3" s="12" t="s">
        <v>11</v>
      </c>
      <c r="O3" s="13" t="s">
        <v>12</v>
      </c>
      <c r="P3" s="13" t="s">
        <v>13</v>
      </c>
    </row>
    <row r="4" s="18" customFormat="1" ht="30" customHeight="1" spans="1:16">
      <c r="A4" s="13"/>
      <c r="B4" s="13"/>
      <c r="C4" s="13"/>
      <c r="D4" s="13" t="s">
        <v>14</v>
      </c>
      <c r="E4" s="13" t="s">
        <v>15</v>
      </c>
      <c r="F4" s="13" t="s">
        <v>16</v>
      </c>
      <c r="G4" s="13" t="s">
        <v>17</v>
      </c>
      <c r="H4" s="13" t="s">
        <v>18</v>
      </c>
      <c r="I4" s="13" t="s">
        <v>19</v>
      </c>
      <c r="J4" s="13"/>
      <c r="K4" s="26"/>
      <c r="L4" s="13"/>
      <c r="M4" s="13"/>
      <c r="N4" s="13"/>
      <c r="O4" s="13"/>
      <c r="P4" s="13"/>
    </row>
    <row r="5" s="19" customFormat="1" ht="43" customHeight="1" spans="1:16">
      <c r="A5" s="23">
        <v>1</v>
      </c>
      <c r="B5" s="23" t="s">
        <v>59</v>
      </c>
      <c r="C5" s="23" t="s">
        <v>60</v>
      </c>
      <c r="D5" s="23">
        <v>494</v>
      </c>
      <c r="E5" s="23">
        <v>431</v>
      </c>
      <c r="F5" s="23">
        <v>82.14</v>
      </c>
      <c r="G5" s="23">
        <v>98</v>
      </c>
      <c r="H5" s="23">
        <v>96</v>
      </c>
      <c r="I5" s="23">
        <v>95</v>
      </c>
      <c r="J5" s="23">
        <v>93.67</v>
      </c>
      <c r="K5" s="23">
        <v>1</v>
      </c>
      <c r="L5" s="23">
        <f t="shared" ref="L5:L13" si="0">J5*0.85</f>
        <v>79.6195</v>
      </c>
      <c r="M5" s="23">
        <v>5</v>
      </c>
      <c r="N5" s="23">
        <f t="shared" ref="N5:N13" si="1">M5*0.15</f>
        <v>0.75</v>
      </c>
      <c r="O5" s="23">
        <f t="shared" ref="O5:O13" si="2">L5+N5</f>
        <v>80.3695</v>
      </c>
      <c r="P5" s="27"/>
    </row>
    <row r="6" s="19" customFormat="1" ht="30" customHeight="1" spans="1:16">
      <c r="A6" s="23">
        <v>2</v>
      </c>
      <c r="B6" s="23" t="s">
        <v>61</v>
      </c>
      <c r="C6" s="23" t="s">
        <v>60</v>
      </c>
      <c r="D6" s="23">
        <v>445</v>
      </c>
      <c r="E6" s="23">
        <v>491</v>
      </c>
      <c r="F6" s="23">
        <v>89</v>
      </c>
      <c r="G6" s="23">
        <v>93</v>
      </c>
      <c r="H6" s="23">
        <v>92</v>
      </c>
      <c r="I6" s="23">
        <v>92</v>
      </c>
      <c r="J6" s="23">
        <v>92.64</v>
      </c>
      <c r="K6" s="23">
        <v>2</v>
      </c>
      <c r="L6" s="23">
        <f t="shared" si="0"/>
        <v>78.744</v>
      </c>
      <c r="M6" s="23">
        <v>6.5</v>
      </c>
      <c r="N6" s="23">
        <f t="shared" si="1"/>
        <v>0.975</v>
      </c>
      <c r="O6" s="23">
        <f t="shared" si="2"/>
        <v>79.719</v>
      </c>
      <c r="P6" s="27"/>
    </row>
    <row r="7" s="19" customFormat="1" ht="48" customHeight="1" spans="1:16">
      <c r="A7" s="23">
        <v>3</v>
      </c>
      <c r="B7" s="23" t="s">
        <v>62</v>
      </c>
      <c r="C7" s="23" t="s">
        <v>60</v>
      </c>
      <c r="D7" s="23">
        <v>598</v>
      </c>
      <c r="E7" s="23">
        <v>524</v>
      </c>
      <c r="F7" s="23">
        <v>88.4</v>
      </c>
      <c r="G7" s="23">
        <v>93</v>
      </c>
      <c r="H7" s="23">
        <v>92</v>
      </c>
      <c r="I7" s="23">
        <v>89</v>
      </c>
      <c r="J7" s="23">
        <v>91.37</v>
      </c>
      <c r="K7" s="23">
        <v>4</v>
      </c>
      <c r="L7" s="23">
        <f t="shared" si="0"/>
        <v>77.6645</v>
      </c>
      <c r="M7" s="23">
        <v>12</v>
      </c>
      <c r="N7" s="23">
        <f t="shared" si="1"/>
        <v>1.8</v>
      </c>
      <c r="O7" s="23">
        <f t="shared" si="2"/>
        <v>79.4645</v>
      </c>
      <c r="P7" s="27"/>
    </row>
    <row r="8" s="19" customFormat="1" ht="30" customHeight="1" spans="1:16">
      <c r="A8" s="23">
        <v>4</v>
      </c>
      <c r="B8" s="23" t="s">
        <v>63</v>
      </c>
      <c r="C8" s="23" t="s">
        <v>60</v>
      </c>
      <c r="D8" s="23">
        <v>435</v>
      </c>
      <c r="E8" s="23">
        <v>426</v>
      </c>
      <c r="F8" s="23">
        <v>82</v>
      </c>
      <c r="G8" s="23">
        <v>88</v>
      </c>
      <c r="H8" s="23">
        <v>95</v>
      </c>
      <c r="I8" s="23">
        <v>98</v>
      </c>
      <c r="J8" s="23">
        <v>90.19</v>
      </c>
      <c r="K8" s="23">
        <v>7</v>
      </c>
      <c r="L8" s="23">
        <f t="shared" si="0"/>
        <v>76.6615</v>
      </c>
      <c r="M8" s="23">
        <v>3</v>
      </c>
      <c r="N8" s="23">
        <f t="shared" si="1"/>
        <v>0.45</v>
      </c>
      <c r="O8" s="23">
        <f t="shared" si="2"/>
        <v>77.1115</v>
      </c>
      <c r="P8" s="27"/>
    </row>
    <row r="9" s="19" customFormat="1" ht="30" customHeight="1" spans="1:16">
      <c r="A9" s="23">
        <v>5</v>
      </c>
      <c r="B9" s="23" t="s">
        <v>64</v>
      </c>
      <c r="C9" s="23" t="s">
        <v>60</v>
      </c>
      <c r="D9" s="23">
        <v>477</v>
      </c>
      <c r="E9" s="23">
        <v>430</v>
      </c>
      <c r="F9" s="23">
        <v>84.5</v>
      </c>
      <c r="G9" s="23">
        <v>93</v>
      </c>
      <c r="H9" s="23">
        <v>94</v>
      </c>
      <c r="I9" s="23">
        <v>89</v>
      </c>
      <c r="J9" s="23">
        <v>89.92</v>
      </c>
      <c r="K9" s="23">
        <v>8</v>
      </c>
      <c r="L9" s="23">
        <f t="shared" si="0"/>
        <v>76.432</v>
      </c>
      <c r="M9" s="23">
        <v>3</v>
      </c>
      <c r="N9" s="23">
        <f t="shared" si="1"/>
        <v>0.45</v>
      </c>
      <c r="O9" s="23">
        <f t="shared" si="2"/>
        <v>76.882</v>
      </c>
      <c r="P9" s="27"/>
    </row>
    <row r="10" ht="30" customHeight="1" spans="1:16">
      <c r="A10" s="23">
        <v>6</v>
      </c>
      <c r="B10" s="23" t="s">
        <v>65</v>
      </c>
      <c r="C10" s="23" t="s">
        <v>60</v>
      </c>
      <c r="D10" s="23">
        <v>487</v>
      </c>
      <c r="E10" s="23">
        <v>509</v>
      </c>
      <c r="F10" s="23">
        <v>85.57</v>
      </c>
      <c r="G10" s="23">
        <v>88</v>
      </c>
      <c r="H10" s="23">
        <v>96</v>
      </c>
      <c r="I10" s="23">
        <v>97</v>
      </c>
      <c r="J10" s="23">
        <v>89.9</v>
      </c>
      <c r="K10" s="23">
        <v>9</v>
      </c>
      <c r="L10" s="23">
        <f t="shared" si="0"/>
        <v>76.415</v>
      </c>
      <c r="M10" s="23">
        <v>1.5</v>
      </c>
      <c r="N10" s="23">
        <f t="shared" si="1"/>
        <v>0.225</v>
      </c>
      <c r="O10" s="23">
        <f t="shared" si="2"/>
        <v>76.64</v>
      </c>
      <c r="P10" s="27"/>
    </row>
    <row r="11" ht="30" customHeight="1" spans="1:16">
      <c r="A11" s="23">
        <v>7</v>
      </c>
      <c r="B11" s="23" t="s">
        <v>66</v>
      </c>
      <c r="C11" s="23" t="s">
        <v>60</v>
      </c>
      <c r="D11" s="23">
        <v>582</v>
      </c>
      <c r="E11" s="23">
        <v>497</v>
      </c>
      <c r="F11" s="23">
        <v>90.1</v>
      </c>
      <c r="G11" s="23">
        <v>86</v>
      </c>
      <c r="H11" s="23">
        <v>93</v>
      </c>
      <c r="I11" s="23">
        <v>90</v>
      </c>
      <c r="J11" s="23">
        <v>89.75</v>
      </c>
      <c r="K11" s="23">
        <v>10</v>
      </c>
      <c r="L11" s="23">
        <f t="shared" si="0"/>
        <v>76.2875</v>
      </c>
      <c r="M11" s="23">
        <v>1</v>
      </c>
      <c r="N11" s="23">
        <f t="shared" si="1"/>
        <v>0.15</v>
      </c>
      <c r="O11" s="23">
        <f t="shared" si="2"/>
        <v>76.4375</v>
      </c>
      <c r="P11" s="27"/>
    </row>
    <row r="12" ht="30" customHeight="1" spans="1:16">
      <c r="A12" s="23">
        <v>8</v>
      </c>
      <c r="B12" s="23" t="s">
        <v>67</v>
      </c>
      <c r="C12" s="23" t="s">
        <v>60</v>
      </c>
      <c r="D12" s="23">
        <v>484</v>
      </c>
      <c r="E12" s="23">
        <v>428</v>
      </c>
      <c r="F12" s="23">
        <v>80.6</v>
      </c>
      <c r="G12" s="23">
        <v>85</v>
      </c>
      <c r="H12" s="23">
        <v>86</v>
      </c>
      <c r="I12" s="23">
        <v>88</v>
      </c>
      <c r="J12" s="23">
        <v>88.4</v>
      </c>
      <c r="K12" s="23">
        <v>12</v>
      </c>
      <c r="L12" s="23">
        <f t="shared" si="0"/>
        <v>75.14</v>
      </c>
      <c r="M12" s="23">
        <v>1</v>
      </c>
      <c r="N12" s="23">
        <f t="shared" si="1"/>
        <v>0.15</v>
      </c>
      <c r="O12" s="23">
        <f t="shared" si="2"/>
        <v>75.29</v>
      </c>
      <c r="P12" s="27"/>
    </row>
    <row r="13" ht="30" customHeight="1" spans="1:16">
      <c r="A13" s="23">
        <v>9</v>
      </c>
      <c r="B13" s="23" t="s">
        <v>68</v>
      </c>
      <c r="C13" s="23" t="s">
        <v>60</v>
      </c>
      <c r="D13" s="23">
        <v>554</v>
      </c>
      <c r="E13" s="23" t="s">
        <v>25</v>
      </c>
      <c r="F13" s="23">
        <v>85.42</v>
      </c>
      <c r="G13" s="23">
        <v>90</v>
      </c>
      <c r="H13" s="23">
        <v>90</v>
      </c>
      <c r="I13" s="23">
        <v>89</v>
      </c>
      <c r="J13" s="23">
        <v>87.04</v>
      </c>
      <c r="K13" s="23">
        <v>13</v>
      </c>
      <c r="L13" s="23">
        <f t="shared" si="0"/>
        <v>73.984</v>
      </c>
      <c r="M13" s="23">
        <v>0</v>
      </c>
      <c r="N13" s="23">
        <f t="shared" si="1"/>
        <v>0</v>
      </c>
      <c r="O13" s="23">
        <f t="shared" si="2"/>
        <v>73.984</v>
      </c>
      <c r="P13" s="27"/>
    </row>
    <row r="14" ht="20.15" customHeight="1"/>
  </sheetData>
  <sortState ref="A5:W13">
    <sortCondition ref="O5:O13" descending="1"/>
  </sortState>
  <mergeCells count="14">
    <mergeCell ref="A1:P1"/>
    <mergeCell ref="A2:P2"/>
    <mergeCell ref="D3:F3"/>
    <mergeCell ref="G3:I3"/>
    <mergeCell ref="A3:A4"/>
    <mergeCell ref="B3:B4"/>
    <mergeCell ref="C3:C4"/>
    <mergeCell ref="J3:J4"/>
    <mergeCell ref="K3:K4"/>
    <mergeCell ref="L3:L4"/>
    <mergeCell ref="M3:M4"/>
    <mergeCell ref="N3:N4"/>
    <mergeCell ref="O3:O4"/>
    <mergeCell ref="P3:P4"/>
  </mergeCells>
  <printOptions horizontalCentered="1"/>
  <pageMargins left="0.314583333333333" right="0.314583333333333" top="0.393055555555556" bottom="0.393055555555556" header="0.5" footer="0.5"/>
  <pageSetup paperSize="8" scale="75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workbookViewId="0">
      <selection activeCell="H11" sqref="H11"/>
    </sheetView>
  </sheetViews>
  <sheetFormatPr defaultColWidth="9" defaultRowHeight="14.25"/>
  <cols>
    <col min="1" max="1" width="4.56666666666667" style="2" customWidth="1"/>
    <col min="2" max="2" width="8.28333333333333" style="2" customWidth="1"/>
    <col min="3" max="3" width="18.5" style="2" customWidth="1"/>
    <col min="4" max="5" width="4.875" style="2" customWidth="1"/>
    <col min="6" max="6" width="5.75" style="2" customWidth="1"/>
    <col min="7" max="9" width="3.125" style="2" customWidth="1"/>
    <col min="10" max="10" width="7.64166666666667" style="2" customWidth="1"/>
    <col min="11" max="11" width="7.625" style="2" customWidth="1"/>
    <col min="12" max="12" width="7.425" style="2" customWidth="1"/>
    <col min="13" max="13" width="7" style="2" customWidth="1"/>
    <col min="14" max="14" width="5.75" style="2" customWidth="1"/>
    <col min="15" max="15" width="9" style="2"/>
    <col min="16" max="16" width="5.875" style="1" customWidth="1"/>
    <col min="17" max="16384" width="9" style="2"/>
  </cols>
  <sheetData>
    <row r="1" ht="26" customHeight="1" spans="1:15">
      <c r="A1" s="3" t="s">
        <v>69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0"/>
      <c r="O1" s="10"/>
    </row>
    <row r="2" ht="29.05" customHeight="1" spans="1:15">
      <c r="A2" s="5" t="s">
        <v>1</v>
      </c>
      <c r="B2" s="6"/>
      <c r="C2" s="6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15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 t="s">
        <v>6</v>
      </c>
      <c r="H3" s="7"/>
      <c r="I3" s="7"/>
      <c r="J3" s="11" t="s">
        <v>7</v>
      </c>
      <c r="K3" s="11" t="s">
        <v>8</v>
      </c>
      <c r="L3" s="12" t="s">
        <v>9</v>
      </c>
      <c r="M3" s="13" t="s">
        <v>10</v>
      </c>
      <c r="N3" s="12" t="s">
        <v>11</v>
      </c>
      <c r="O3" s="13" t="s">
        <v>12</v>
      </c>
      <c r="P3" s="14" t="s">
        <v>13</v>
      </c>
    </row>
    <row r="4" s="1" customFormat="1" ht="56" customHeight="1" spans="1:16">
      <c r="A4" s="7"/>
      <c r="B4" s="7"/>
      <c r="C4" s="7"/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11"/>
      <c r="K4" s="11"/>
      <c r="L4" s="13"/>
      <c r="M4" s="13"/>
      <c r="N4" s="13"/>
      <c r="O4" s="13"/>
      <c r="P4" s="14"/>
    </row>
    <row r="5" ht="51" customHeight="1" spans="1:16">
      <c r="A5" s="8">
        <v>1</v>
      </c>
      <c r="B5" s="8" t="s">
        <v>70</v>
      </c>
      <c r="C5" s="9" t="s">
        <v>71</v>
      </c>
      <c r="D5" s="9">
        <v>573</v>
      </c>
      <c r="E5" s="9">
        <v>510</v>
      </c>
      <c r="F5" s="9">
        <v>90.29</v>
      </c>
      <c r="G5" s="9">
        <v>83</v>
      </c>
      <c r="H5" s="9">
        <v>80</v>
      </c>
      <c r="I5" s="9">
        <v>90</v>
      </c>
      <c r="J5" s="9">
        <v>91.04</v>
      </c>
      <c r="K5" s="9">
        <v>12</v>
      </c>
      <c r="L5" s="8">
        <f t="shared" ref="L5:L25" si="0">J5*0.85</f>
        <v>77.384</v>
      </c>
      <c r="M5" s="9">
        <v>23</v>
      </c>
      <c r="N5" s="8">
        <f t="shared" ref="N5:N25" si="1">M5*0.15</f>
        <v>3.45</v>
      </c>
      <c r="O5" s="8">
        <f t="shared" ref="O5:O25" si="2">L5+N5</f>
        <v>80.834</v>
      </c>
      <c r="P5" s="15"/>
    </row>
    <row r="6" ht="25" customHeight="1" spans="1:16">
      <c r="A6" s="8">
        <v>2</v>
      </c>
      <c r="B6" s="9" t="s">
        <v>72</v>
      </c>
      <c r="C6" s="9" t="s">
        <v>71</v>
      </c>
      <c r="D6" s="9">
        <v>581</v>
      </c>
      <c r="E6" s="9">
        <v>497</v>
      </c>
      <c r="F6" s="9">
        <v>91.14</v>
      </c>
      <c r="G6" s="9">
        <v>91</v>
      </c>
      <c r="H6" s="9">
        <v>82</v>
      </c>
      <c r="I6" s="9">
        <v>95</v>
      </c>
      <c r="J6" s="9">
        <v>92.78</v>
      </c>
      <c r="K6" s="9">
        <v>1</v>
      </c>
      <c r="L6" s="8">
        <f t="shared" si="0"/>
        <v>78.863</v>
      </c>
      <c r="M6" s="9">
        <v>6</v>
      </c>
      <c r="N6" s="8">
        <f t="shared" si="1"/>
        <v>0.9</v>
      </c>
      <c r="O6" s="8">
        <f t="shared" si="2"/>
        <v>79.763</v>
      </c>
      <c r="P6" s="16"/>
    </row>
    <row r="7" ht="25" customHeight="1" spans="1:16">
      <c r="A7" s="8">
        <v>3</v>
      </c>
      <c r="B7" s="8" t="s">
        <v>73</v>
      </c>
      <c r="C7" s="9" t="s">
        <v>71</v>
      </c>
      <c r="D7" s="9">
        <v>559</v>
      </c>
      <c r="E7" s="9">
        <v>516</v>
      </c>
      <c r="F7" s="9">
        <v>86.7</v>
      </c>
      <c r="G7" s="9">
        <v>94</v>
      </c>
      <c r="H7" s="9">
        <v>95</v>
      </c>
      <c r="I7" s="9">
        <v>95</v>
      </c>
      <c r="J7" s="9">
        <v>92.54</v>
      </c>
      <c r="K7" s="9">
        <v>2</v>
      </c>
      <c r="L7" s="8">
        <f t="shared" si="0"/>
        <v>78.659</v>
      </c>
      <c r="M7" s="9">
        <v>1</v>
      </c>
      <c r="N7" s="8">
        <f t="shared" si="1"/>
        <v>0.15</v>
      </c>
      <c r="O7" s="8">
        <f t="shared" si="2"/>
        <v>78.809</v>
      </c>
      <c r="P7" s="15"/>
    </row>
    <row r="8" ht="25" customHeight="1" spans="1:16">
      <c r="A8" s="8">
        <v>4</v>
      </c>
      <c r="B8" s="8" t="s">
        <v>74</v>
      </c>
      <c r="C8" s="9" t="s">
        <v>71</v>
      </c>
      <c r="D8" s="9">
        <v>524</v>
      </c>
      <c r="E8" s="9">
        <v>516</v>
      </c>
      <c r="F8" s="9">
        <v>86.3</v>
      </c>
      <c r="G8" s="9">
        <v>91</v>
      </c>
      <c r="H8" s="9">
        <v>94</v>
      </c>
      <c r="I8" s="9">
        <v>92</v>
      </c>
      <c r="J8" s="9">
        <v>92.27</v>
      </c>
      <c r="K8" s="9">
        <v>3</v>
      </c>
      <c r="L8" s="8">
        <f t="shared" si="0"/>
        <v>78.4295</v>
      </c>
      <c r="M8" s="9">
        <v>2</v>
      </c>
      <c r="N8" s="8">
        <f t="shared" si="1"/>
        <v>0.3</v>
      </c>
      <c r="O8" s="8">
        <f t="shared" si="2"/>
        <v>78.7295</v>
      </c>
      <c r="P8" s="15"/>
    </row>
    <row r="9" ht="25" customHeight="1" spans="1:16">
      <c r="A9" s="8">
        <v>5</v>
      </c>
      <c r="B9" s="9" t="s">
        <v>75</v>
      </c>
      <c r="C9" s="9" t="s">
        <v>71</v>
      </c>
      <c r="D9" s="9">
        <v>540</v>
      </c>
      <c r="E9" s="9">
        <v>494</v>
      </c>
      <c r="F9" s="9">
        <v>87.57</v>
      </c>
      <c r="G9" s="9">
        <v>89</v>
      </c>
      <c r="H9" s="9">
        <v>86</v>
      </c>
      <c r="I9" s="8">
        <v>96</v>
      </c>
      <c r="J9" s="8">
        <v>92.09</v>
      </c>
      <c r="K9" s="8">
        <v>4</v>
      </c>
      <c r="L9" s="8">
        <f t="shared" si="0"/>
        <v>78.2765</v>
      </c>
      <c r="M9" s="8">
        <v>2</v>
      </c>
      <c r="N9" s="8">
        <f t="shared" si="1"/>
        <v>0.3</v>
      </c>
      <c r="O9" s="8">
        <f t="shared" si="2"/>
        <v>78.5765</v>
      </c>
      <c r="P9" s="15"/>
    </row>
    <row r="10" ht="25" customHeight="1" spans="1:16">
      <c r="A10" s="8">
        <v>6</v>
      </c>
      <c r="B10" s="9" t="s">
        <v>76</v>
      </c>
      <c r="C10" s="9" t="s">
        <v>71</v>
      </c>
      <c r="D10" s="9">
        <v>531</v>
      </c>
      <c r="E10" s="9">
        <v>484</v>
      </c>
      <c r="F10" s="9">
        <v>90.57</v>
      </c>
      <c r="G10" s="9">
        <v>85</v>
      </c>
      <c r="H10" s="9">
        <v>93</v>
      </c>
      <c r="I10" s="9">
        <v>93</v>
      </c>
      <c r="J10" s="9">
        <v>91.88</v>
      </c>
      <c r="K10" s="9">
        <v>6</v>
      </c>
      <c r="L10" s="8">
        <f t="shared" si="0"/>
        <v>78.098</v>
      </c>
      <c r="M10" s="9">
        <v>3</v>
      </c>
      <c r="N10" s="8">
        <f t="shared" si="1"/>
        <v>0.45</v>
      </c>
      <c r="O10" s="8">
        <f t="shared" si="2"/>
        <v>78.548</v>
      </c>
      <c r="P10" s="15"/>
    </row>
    <row r="11" ht="25" customHeight="1" spans="1:16">
      <c r="A11" s="8">
        <v>7</v>
      </c>
      <c r="B11" s="9" t="s">
        <v>77</v>
      </c>
      <c r="C11" s="9" t="s">
        <v>71</v>
      </c>
      <c r="D11" s="9">
        <v>582</v>
      </c>
      <c r="E11" s="9">
        <v>461</v>
      </c>
      <c r="F11" s="9">
        <v>88.6</v>
      </c>
      <c r="G11" s="9">
        <v>94</v>
      </c>
      <c r="H11" s="9">
        <v>89</v>
      </c>
      <c r="I11" s="9">
        <v>94</v>
      </c>
      <c r="J11" s="9">
        <v>92</v>
      </c>
      <c r="K11" s="9">
        <v>5</v>
      </c>
      <c r="L11" s="8">
        <f t="shared" si="0"/>
        <v>78.2</v>
      </c>
      <c r="M11" s="9">
        <v>1</v>
      </c>
      <c r="N11" s="8">
        <f t="shared" si="1"/>
        <v>0.15</v>
      </c>
      <c r="O11" s="8">
        <f t="shared" si="2"/>
        <v>78.35</v>
      </c>
      <c r="P11" s="16"/>
    </row>
    <row r="12" ht="25" customHeight="1" spans="1:16">
      <c r="A12" s="8">
        <v>8</v>
      </c>
      <c r="B12" s="9" t="s">
        <v>78</v>
      </c>
      <c r="C12" s="9" t="s">
        <v>71</v>
      </c>
      <c r="D12" s="8">
        <v>537</v>
      </c>
      <c r="E12" s="8">
        <v>477</v>
      </c>
      <c r="F12" s="8">
        <v>86.14</v>
      </c>
      <c r="G12" s="8">
        <v>93</v>
      </c>
      <c r="H12" s="8">
        <v>94</v>
      </c>
      <c r="I12" s="8">
        <v>86</v>
      </c>
      <c r="J12" s="8">
        <v>91.65</v>
      </c>
      <c r="K12" s="8">
        <v>8</v>
      </c>
      <c r="L12" s="8">
        <f t="shared" si="0"/>
        <v>77.9025</v>
      </c>
      <c r="M12" s="8">
        <v>2.5</v>
      </c>
      <c r="N12" s="8">
        <f t="shared" si="1"/>
        <v>0.375</v>
      </c>
      <c r="O12" s="8">
        <f t="shared" si="2"/>
        <v>78.2775</v>
      </c>
      <c r="P12" s="15"/>
    </row>
    <row r="13" ht="25" customHeight="1" spans="1:16">
      <c r="A13" s="8">
        <v>9</v>
      </c>
      <c r="B13" s="8" t="s">
        <v>79</v>
      </c>
      <c r="C13" s="9" t="s">
        <v>71</v>
      </c>
      <c r="D13" s="9">
        <v>612</v>
      </c>
      <c r="E13" s="9">
        <v>565</v>
      </c>
      <c r="F13" s="9">
        <v>91.29</v>
      </c>
      <c r="G13" s="9">
        <v>90</v>
      </c>
      <c r="H13" s="9">
        <v>92</v>
      </c>
      <c r="I13" s="9">
        <v>92</v>
      </c>
      <c r="J13" s="9">
        <v>91.77</v>
      </c>
      <c r="K13" s="9">
        <v>7</v>
      </c>
      <c r="L13" s="8">
        <f t="shared" si="0"/>
        <v>78.0045</v>
      </c>
      <c r="M13" s="9">
        <v>1.5</v>
      </c>
      <c r="N13" s="8">
        <f t="shared" si="1"/>
        <v>0.225</v>
      </c>
      <c r="O13" s="8">
        <f t="shared" si="2"/>
        <v>78.2295</v>
      </c>
      <c r="P13" s="15"/>
    </row>
    <row r="14" ht="25" customHeight="1" spans="1:16">
      <c r="A14" s="8">
        <v>10</v>
      </c>
      <c r="B14" s="8" t="s">
        <v>80</v>
      </c>
      <c r="C14" s="9" t="s">
        <v>71</v>
      </c>
      <c r="D14" s="9">
        <v>533</v>
      </c>
      <c r="E14" s="9">
        <v>425</v>
      </c>
      <c r="F14" s="9">
        <v>84.43</v>
      </c>
      <c r="G14" s="9">
        <v>99</v>
      </c>
      <c r="H14" s="9">
        <v>91</v>
      </c>
      <c r="I14" s="9">
        <v>94</v>
      </c>
      <c r="J14" s="9">
        <v>91.65</v>
      </c>
      <c r="K14" s="9">
        <v>9</v>
      </c>
      <c r="L14" s="8">
        <f t="shared" si="0"/>
        <v>77.9025</v>
      </c>
      <c r="M14" s="9">
        <v>2</v>
      </c>
      <c r="N14" s="8">
        <f t="shared" si="1"/>
        <v>0.3</v>
      </c>
      <c r="O14" s="8">
        <f t="shared" si="2"/>
        <v>78.2025</v>
      </c>
      <c r="P14" s="15"/>
    </row>
    <row r="15" ht="25" customHeight="1" spans="1:16">
      <c r="A15" s="8">
        <v>11</v>
      </c>
      <c r="B15" s="8" t="s">
        <v>81</v>
      </c>
      <c r="C15" s="9" t="s">
        <v>71</v>
      </c>
      <c r="D15" s="9">
        <v>554</v>
      </c>
      <c r="E15" s="9">
        <v>457</v>
      </c>
      <c r="F15" s="9">
        <v>88.86</v>
      </c>
      <c r="G15" s="9">
        <v>92</v>
      </c>
      <c r="H15" s="9">
        <v>90</v>
      </c>
      <c r="I15" s="9">
        <v>95</v>
      </c>
      <c r="J15" s="9">
        <v>91.6</v>
      </c>
      <c r="K15" s="9">
        <v>10</v>
      </c>
      <c r="L15" s="8">
        <f t="shared" si="0"/>
        <v>77.86</v>
      </c>
      <c r="M15" s="9">
        <v>2</v>
      </c>
      <c r="N15" s="8">
        <f t="shared" si="1"/>
        <v>0.3</v>
      </c>
      <c r="O15" s="8">
        <f t="shared" si="2"/>
        <v>78.16</v>
      </c>
      <c r="P15" s="15"/>
    </row>
    <row r="16" ht="25" customHeight="1" spans="1:16">
      <c r="A16" s="8">
        <v>12</v>
      </c>
      <c r="B16" s="8" t="s">
        <v>82</v>
      </c>
      <c r="C16" s="9" t="s">
        <v>71</v>
      </c>
      <c r="D16" s="9">
        <v>556</v>
      </c>
      <c r="E16" s="9">
        <v>536</v>
      </c>
      <c r="F16" s="9">
        <v>91.57</v>
      </c>
      <c r="G16" s="9">
        <v>89</v>
      </c>
      <c r="H16" s="9">
        <v>85</v>
      </c>
      <c r="I16" s="9">
        <v>92</v>
      </c>
      <c r="J16" s="9">
        <v>91.39</v>
      </c>
      <c r="K16" s="9">
        <v>11</v>
      </c>
      <c r="L16" s="8">
        <f t="shared" si="0"/>
        <v>77.6815</v>
      </c>
      <c r="M16" s="9">
        <v>2.5</v>
      </c>
      <c r="N16" s="8">
        <f t="shared" si="1"/>
        <v>0.375</v>
      </c>
      <c r="O16" s="8">
        <f t="shared" si="2"/>
        <v>78.0565</v>
      </c>
      <c r="P16" s="15"/>
    </row>
    <row r="17" ht="25" customHeight="1" spans="1:16">
      <c r="A17" s="8">
        <v>13</v>
      </c>
      <c r="B17" s="9" t="s">
        <v>83</v>
      </c>
      <c r="C17" s="9" t="s">
        <v>71</v>
      </c>
      <c r="D17" s="9">
        <v>575</v>
      </c>
      <c r="E17" s="9">
        <v>581</v>
      </c>
      <c r="F17" s="9">
        <v>88.3</v>
      </c>
      <c r="G17" s="9">
        <v>86</v>
      </c>
      <c r="H17" s="9">
        <v>95</v>
      </c>
      <c r="I17" s="9">
        <v>93</v>
      </c>
      <c r="J17" s="9">
        <v>90.9</v>
      </c>
      <c r="K17" s="9">
        <v>13</v>
      </c>
      <c r="L17" s="8">
        <f t="shared" si="0"/>
        <v>77.265</v>
      </c>
      <c r="M17" s="17">
        <v>2.5</v>
      </c>
      <c r="N17" s="8">
        <f t="shared" si="1"/>
        <v>0.375</v>
      </c>
      <c r="O17" s="8">
        <f t="shared" si="2"/>
        <v>77.64</v>
      </c>
      <c r="P17" s="16"/>
    </row>
    <row r="18" ht="25" customHeight="1" spans="1:16">
      <c r="A18" s="8">
        <v>14</v>
      </c>
      <c r="B18" s="8" t="s">
        <v>84</v>
      </c>
      <c r="C18" s="9" t="s">
        <v>71</v>
      </c>
      <c r="D18" s="9">
        <v>537</v>
      </c>
      <c r="E18" s="9">
        <v>562</v>
      </c>
      <c r="F18" s="9">
        <v>88.3</v>
      </c>
      <c r="G18" s="9">
        <v>87</v>
      </c>
      <c r="H18" s="9">
        <v>86</v>
      </c>
      <c r="I18" s="9">
        <v>93</v>
      </c>
      <c r="J18" s="9">
        <v>90.61</v>
      </c>
      <c r="K18" s="9">
        <v>15</v>
      </c>
      <c r="L18" s="8">
        <f t="shared" si="0"/>
        <v>77.0185</v>
      </c>
      <c r="M18" s="9">
        <v>2</v>
      </c>
      <c r="N18" s="8">
        <f t="shared" si="1"/>
        <v>0.3</v>
      </c>
      <c r="O18" s="8">
        <f t="shared" si="2"/>
        <v>77.3185</v>
      </c>
      <c r="P18" s="15"/>
    </row>
    <row r="19" ht="25" customHeight="1" spans="1:16">
      <c r="A19" s="8">
        <v>15</v>
      </c>
      <c r="B19" s="8" t="s">
        <v>85</v>
      </c>
      <c r="C19" s="9" t="s">
        <v>71</v>
      </c>
      <c r="D19" s="9">
        <v>627</v>
      </c>
      <c r="E19" s="9">
        <v>539</v>
      </c>
      <c r="F19" s="9">
        <v>90.74</v>
      </c>
      <c r="G19" s="9">
        <v>88</v>
      </c>
      <c r="H19" s="9">
        <v>84</v>
      </c>
      <c r="I19" s="9">
        <v>94</v>
      </c>
      <c r="J19" s="9">
        <v>90.74</v>
      </c>
      <c r="K19" s="9">
        <v>14</v>
      </c>
      <c r="L19" s="8">
        <f t="shared" si="0"/>
        <v>77.129</v>
      </c>
      <c r="M19" s="9">
        <v>1</v>
      </c>
      <c r="N19" s="8">
        <f t="shared" si="1"/>
        <v>0.15</v>
      </c>
      <c r="O19" s="8">
        <f t="shared" si="2"/>
        <v>77.279</v>
      </c>
      <c r="P19" s="15"/>
    </row>
    <row r="20" ht="25" customHeight="1" spans="1:16">
      <c r="A20" s="8">
        <v>16</v>
      </c>
      <c r="B20" s="8" t="s">
        <v>86</v>
      </c>
      <c r="C20" s="9" t="s">
        <v>71</v>
      </c>
      <c r="D20" s="8">
        <v>530</v>
      </c>
      <c r="E20" s="8">
        <v>443</v>
      </c>
      <c r="F20" s="8">
        <v>86.57</v>
      </c>
      <c r="G20" s="8">
        <v>92</v>
      </c>
      <c r="H20" s="8">
        <v>92</v>
      </c>
      <c r="I20" s="8">
        <v>88</v>
      </c>
      <c r="J20" s="8">
        <v>90.16</v>
      </c>
      <c r="K20" s="8">
        <v>18</v>
      </c>
      <c r="L20" s="8">
        <f t="shared" si="0"/>
        <v>76.636</v>
      </c>
      <c r="M20" s="8">
        <v>2.5</v>
      </c>
      <c r="N20" s="8">
        <f t="shared" si="1"/>
        <v>0.375</v>
      </c>
      <c r="O20" s="8">
        <f t="shared" si="2"/>
        <v>77.011</v>
      </c>
      <c r="P20" s="15"/>
    </row>
    <row r="21" ht="25" customHeight="1" spans="1:16">
      <c r="A21" s="8">
        <v>17</v>
      </c>
      <c r="B21" s="9" t="s">
        <v>87</v>
      </c>
      <c r="C21" s="9" t="s">
        <v>71</v>
      </c>
      <c r="D21" s="9">
        <v>599</v>
      </c>
      <c r="E21" s="9">
        <v>617</v>
      </c>
      <c r="F21" s="9">
        <v>90</v>
      </c>
      <c r="G21" s="9">
        <v>90</v>
      </c>
      <c r="H21" s="9">
        <v>90</v>
      </c>
      <c r="I21" s="9">
        <v>89</v>
      </c>
      <c r="J21" s="9">
        <v>90.49</v>
      </c>
      <c r="K21" s="9">
        <v>16</v>
      </c>
      <c r="L21" s="8">
        <f t="shared" si="0"/>
        <v>76.9165</v>
      </c>
      <c r="M21" s="9">
        <v>0.5</v>
      </c>
      <c r="N21" s="8">
        <f t="shared" si="1"/>
        <v>0.075</v>
      </c>
      <c r="O21" s="8">
        <f t="shared" si="2"/>
        <v>76.9915</v>
      </c>
      <c r="P21" s="16"/>
    </row>
    <row r="22" ht="25" customHeight="1" spans="1:16">
      <c r="A22" s="8">
        <v>18</v>
      </c>
      <c r="B22" s="8" t="s">
        <v>88</v>
      </c>
      <c r="C22" s="9" t="s">
        <v>71</v>
      </c>
      <c r="D22" s="9">
        <v>621</v>
      </c>
      <c r="E22" s="9">
        <v>586</v>
      </c>
      <c r="F22" s="9">
        <v>88.57</v>
      </c>
      <c r="G22" s="9">
        <v>89</v>
      </c>
      <c r="H22" s="9">
        <v>94</v>
      </c>
      <c r="I22" s="9">
        <v>96</v>
      </c>
      <c r="J22" s="9">
        <v>89.92</v>
      </c>
      <c r="K22" s="9">
        <v>21</v>
      </c>
      <c r="L22" s="8">
        <f t="shared" si="0"/>
        <v>76.432</v>
      </c>
      <c r="M22" s="9">
        <v>0.5</v>
      </c>
      <c r="N22" s="8">
        <f t="shared" si="1"/>
        <v>0.075</v>
      </c>
      <c r="O22" s="8">
        <f t="shared" si="2"/>
        <v>76.507</v>
      </c>
      <c r="P22" s="15"/>
    </row>
    <row r="23" ht="25" customHeight="1" spans="1:16">
      <c r="A23" s="8">
        <v>19</v>
      </c>
      <c r="B23" s="8" t="s">
        <v>89</v>
      </c>
      <c r="C23" s="9" t="s">
        <v>71</v>
      </c>
      <c r="D23" s="9">
        <v>616</v>
      </c>
      <c r="E23" s="9">
        <v>612</v>
      </c>
      <c r="F23" s="9">
        <v>93.85</v>
      </c>
      <c r="G23" s="9">
        <v>86</v>
      </c>
      <c r="H23" s="9">
        <v>88</v>
      </c>
      <c r="I23" s="9">
        <v>86</v>
      </c>
      <c r="J23" s="9">
        <v>88.97</v>
      </c>
      <c r="K23" s="9">
        <v>26</v>
      </c>
      <c r="L23" s="8">
        <f t="shared" si="0"/>
        <v>75.6245</v>
      </c>
      <c r="M23" s="9">
        <v>0.5</v>
      </c>
      <c r="N23" s="8">
        <f t="shared" si="1"/>
        <v>0.075</v>
      </c>
      <c r="O23" s="8">
        <f t="shared" si="2"/>
        <v>75.6995</v>
      </c>
      <c r="P23" s="15"/>
    </row>
    <row r="24" ht="25" customHeight="1" spans="1:16">
      <c r="A24" s="8">
        <v>20</v>
      </c>
      <c r="B24" s="9" t="s">
        <v>90</v>
      </c>
      <c r="C24" s="9" t="s">
        <v>71</v>
      </c>
      <c r="D24" s="9">
        <v>594</v>
      </c>
      <c r="E24" s="9">
        <v>506</v>
      </c>
      <c r="F24" s="9">
        <v>90.5</v>
      </c>
      <c r="G24" s="9">
        <v>81</v>
      </c>
      <c r="H24" s="9">
        <v>89</v>
      </c>
      <c r="I24" s="9">
        <v>84</v>
      </c>
      <c r="J24" s="9">
        <v>88.92</v>
      </c>
      <c r="K24" s="9">
        <v>27</v>
      </c>
      <c r="L24" s="8">
        <f t="shared" si="0"/>
        <v>75.582</v>
      </c>
      <c r="M24" s="9">
        <v>0</v>
      </c>
      <c r="N24" s="8">
        <f t="shared" si="1"/>
        <v>0</v>
      </c>
      <c r="O24" s="8">
        <f t="shared" si="2"/>
        <v>75.582</v>
      </c>
      <c r="P24" s="15"/>
    </row>
    <row r="25" ht="25" customHeight="1" spans="1:16">
      <c r="A25" s="8">
        <v>21</v>
      </c>
      <c r="B25" s="8" t="s">
        <v>91</v>
      </c>
      <c r="C25" s="9" t="s">
        <v>71</v>
      </c>
      <c r="D25" s="9">
        <v>505</v>
      </c>
      <c r="E25" s="9">
        <v>493</v>
      </c>
      <c r="F25" s="9">
        <v>80.86</v>
      </c>
      <c r="G25" s="9">
        <v>83</v>
      </c>
      <c r="H25" s="9">
        <v>88</v>
      </c>
      <c r="I25" s="9">
        <v>90</v>
      </c>
      <c r="J25" s="9">
        <v>88.54</v>
      </c>
      <c r="K25" s="9">
        <v>31</v>
      </c>
      <c r="L25" s="8">
        <f t="shared" si="0"/>
        <v>75.259</v>
      </c>
      <c r="M25" s="9">
        <v>1.5</v>
      </c>
      <c r="N25" s="8">
        <f t="shared" si="1"/>
        <v>0.225</v>
      </c>
      <c r="O25" s="8">
        <f t="shared" si="2"/>
        <v>75.484</v>
      </c>
      <c r="P25" s="15"/>
    </row>
  </sheetData>
  <sortState ref="A5:X25">
    <sortCondition ref="O5:O25" descending="1"/>
  </sortState>
  <mergeCells count="14">
    <mergeCell ref="A1:O1"/>
    <mergeCell ref="A2:O2"/>
    <mergeCell ref="D3:F3"/>
    <mergeCell ref="G3:I3"/>
    <mergeCell ref="A3:A4"/>
    <mergeCell ref="B3:B4"/>
    <mergeCell ref="C3:C4"/>
    <mergeCell ref="J3:J4"/>
    <mergeCell ref="K3:K4"/>
    <mergeCell ref="L3:L4"/>
    <mergeCell ref="M3:M4"/>
    <mergeCell ref="N3:N4"/>
    <mergeCell ref="O3:O4"/>
    <mergeCell ref="P3:P4"/>
  </mergeCells>
  <printOptions horizontalCentered="1"/>
  <pageMargins left="0.314583333333333" right="0.314583333333333" top="0.393055555555556" bottom="0.393055555555556" header="0.5" footer="0.5"/>
  <pageSetup paperSize="8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侦查专业</vt:lpstr>
      <vt:lpstr>治安专业</vt:lpstr>
      <vt:lpstr>司法专业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刑司</dc:creator>
  <cp:lastModifiedBy>静静</cp:lastModifiedBy>
  <cp:revision>1</cp:revision>
  <dcterms:created xsi:type="dcterms:W3CDTF">2015-09-15T06:31:00Z</dcterms:created>
  <cp:lastPrinted>2024-09-06T02:20:00Z</cp:lastPrinted>
  <dcterms:modified xsi:type="dcterms:W3CDTF">2024-09-12T08:51:43Z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888479E7A66A4F7DB721EFD9F97D680A_13</vt:lpwstr>
  </property>
</Properties>
</file>